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rketing\Education\2019-20\GCSE\Recommendation Page\"/>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2" i="1"/>
  <c r="I166" i="1" l="1"/>
  <c r="I165" i="1"/>
  <c r="H164" i="1"/>
  <c r="I163" i="1"/>
  <c r="I162" i="1"/>
  <c r="H161" i="1"/>
  <c r="I160" i="1"/>
  <c r="I159" i="1"/>
  <c r="H158" i="1"/>
  <c r="I157" i="1"/>
  <c r="I156" i="1"/>
  <c r="H155" i="1"/>
  <c r="I154" i="1"/>
  <c r="I153" i="1"/>
  <c r="H152" i="1"/>
  <c r="I151" i="1"/>
  <c r="I150" i="1"/>
  <c r="H149" i="1"/>
  <c r="I148" i="1"/>
  <c r="I147" i="1"/>
  <c r="H146" i="1"/>
  <c r="I145" i="1"/>
  <c r="I144" i="1"/>
  <c r="H143" i="1"/>
  <c r="I142" i="1"/>
  <c r="I141" i="1"/>
  <c r="H140" i="1"/>
  <c r="I139" i="1"/>
  <c r="I138" i="1"/>
  <c r="H137" i="1"/>
  <c r="I136" i="1"/>
  <c r="I135" i="1"/>
  <c r="H134" i="1"/>
  <c r="I133" i="1"/>
  <c r="I132" i="1"/>
  <c r="H131" i="1"/>
  <c r="I130" i="1"/>
  <c r="I129" i="1"/>
  <c r="H129" i="1" s="1"/>
  <c r="H128" i="1"/>
  <c r="I127" i="1"/>
  <c r="I126" i="1"/>
  <c r="H125" i="1"/>
  <c r="I124" i="1"/>
  <c r="H124" i="1" s="1"/>
  <c r="I123" i="1"/>
  <c r="H122" i="1"/>
  <c r="I121" i="1"/>
  <c r="H121" i="1" s="1"/>
  <c r="I120" i="1"/>
  <c r="H119" i="1"/>
  <c r="I118" i="1"/>
  <c r="H118" i="1" s="1"/>
  <c r="I117" i="1"/>
  <c r="H116" i="1"/>
  <c r="I115" i="1"/>
  <c r="I114" i="1"/>
  <c r="H113" i="1"/>
  <c r="I112" i="1"/>
  <c r="I111" i="1"/>
  <c r="H110" i="1"/>
  <c r="I109" i="1"/>
  <c r="I108" i="1"/>
  <c r="H107" i="1"/>
  <c r="I106" i="1"/>
  <c r="H106" i="1" s="1"/>
  <c r="I105" i="1"/>
  <c r="H104" i="1"/>
  <c r="I103" i="1"/>
  <c r="H103" i="1" s="1"/>
  <c r="I102" i="1"/>
  <c r="H101" i="1"/>
  <c r="I100" i="1"/>
  <c r="H99" i="1"/>
  <c r="H98" i="1"/>
  <c r="I97" i="1"/>
  <c r="H96" i="1"/>
  <c r="H95" i="1"/>
  <c r="I94" i="1"/>
  <c r="H93" i="1"/>
  <c r="H92" i="1"/>
  <c r="I91" i="1"/>
  <c r="H91" i="1" s="1"/>
  <c r="H90" i="1"/>
  <c r="H89" i="1"/>
  <c r="I88" i="1"/>
  <c r="H88" i="1" s="1"/>
  <c r="H87" i="1"/>
  <c r="H86" i="1"/>
  <c r="I85" i="1"/>
  <c r="H85" i="1" s="1"/>
  <c r="H84" i="1"/>
  <c r="H83" i="1"/>
  <c r="I82" i="1"/>
  <c r="H82" i="1" s="1"/>
  <c r="H81" i="1"/>
  <c r="H80" i="1"/>
  <c r="I79" i="1"/>
  <c r="H78" i="1"/>
  <c r="H77" i="1"/>
  <c r="I76" i="1"/>
  <c r="H76" i="1" s="1"/>
  <c r="H75" i="1"/>
  <c r="H74" i="1"/>
  <c r="I73" i="1"/>
  <c r="H72" i="1"/>
  <c r="H71" i="1"/>
  <c r="I70" i="1"/>
  <c r="H70" i="1" s="1"/>
  <c r="H69" i="1"/>
  <c r="H68" i="1"/>
  <c r="I67" i="1"/>
  <c r="H67" i="1" s="1"/>
  <c r="H66" i="1"/>
  <c r="H65" i="1"/>
  <c r="I64" i="1"/>
  <c r="H63" i="1"/>
  <c r="H62" i="1"/>
  <c r="I61" i="1"/>
  <c r="H61" i="1" s="1"/>
  <c r="H60" i="1"/>
  <c r="H59" i="1"/>
  <c r="I58" i="1"/>
  <c r="H57" i="1"/>
  <c r="H56" i="1"/>
  <c r="I55" i="1"/>
  <c r="H55" i="1" s="1"/>
  <c r="H54" i="1"/>
  <c r="H53" i="1"/>
  <c r="I52" i="1"/>
  <c r="H51" i="1"/>
  <c r="H50" i="1"/>
  <c r="I49" i="1"/>
  <c r="H49" i="1" s="1"/>
  <c r="H48" i="1"/>
  <c r="H47" i="1"/>
  <c r="I46" i="1"/>
  <c r="H45" i="1"/>
  <c r="H44" i="1"/>
  <c r="I43" i="1"/>
  <c r="H43" i="1" s="1"/>
  <c r="H42" i="1"/>
  <c r="H41" i="1"/>
  <c r="I40" i="1"/>
  <c r="H39" i="1"/>
  <c r="H38" i="1"/>
  <c r="I37" i="1"/>
  <c r="H37" i="1" s="1"/>
  <c r="H36" i="1"/>
  <c r="H35" i="1"/>
  <c r="I34" i="1"/>
  <c r="H33" i="1"/>
  <c r="H32" i="1"/>
  <c r="I31" i="1"/>
  <c r="H31" i="1" s="1"/>
  <c r="H30" i="1"/>
  <c r="H29" i="1"/>
  <c r="I28" i="1"/>
  <c r="H27" i="1"/>
  <c r="H26" i="1"/>
  <c r="I25" i="1"/>
  <c r="H25" i="1" s="1"/>
  <c r="H24" i="1"/>
  <c r="H23" i="1"/>
  <c r="I22" i="1"/>
  <c r="H21" i="1"/>
  <c r="H20" i="1"/>
  <c r="I19" i="1"/>
  <c r="H19" i="1" s="1"/>
  <c r="H18" i="1"/>
  <c r="H17" i="1"/>
  <c r="I16" i="1"/>
  <c r="H15" i="1"/>
  <c r="H14" i="1"/>
  <c r="I13" i="1"/>
  <c r="H13" i="1" s="1"/>
  <c r="H12" i="1"/>
  <c r="H11" i="1"/>
  <c r="I10" i="1"/>
  <c r="H9" i="1"/>
  <c r="H8" i="1"/>
  <c r="I7" i="1"/>
  <c r="H7" i="1" s="1"/>
  <c r="H6" i="1"/>
  <c r="H5" i="1"/>
  <c r="I4" i="1"/>
  <c r="H3" i="1"/>
  <c r="H2" i="1"/>
  <c r="H144" i="1" l="1"/>
  <c r="H150" i="1"/>
  <c r="H162" i="1"/>
  <c r="H120" i="1"/>
  <c r="H159" i="1"/>
  <c r="H102" i="1"/>
  <c r="H111" i="1"/>
  <c r="H114" i="1"/>
  <c r="H115" i="1"/>
  <c r="H153" i="1"/>
  <c r="H135" i="1"/>
  <c r="H97" i="1"/>
  <c r="H4" i="1"/>
  <c r="H10" i="1"/>
  <c r="H16" i="1"/>
  <c r="H22" i="1"/>
  <c r="H28" i="1"/>
  <c r="H34" i="1"/>
  <c r="H40" i="1"/>
  <c r="H46" i="1"/>
  <c r="H52" i="1"/>
  <c r="H58" i="1"/>
  <c r="H64" i="1"/>
  <c r="H94" i="1"/>
  <c r="H109" i="1"/>
  <c r="H73" i="1"/>
  <c r="H79" i="1"/>
  <c r="H108" i="1"/>
  <c r="H100" i="1"/>
  <c r="H105" i="1"/>
  <c r="H112" i="1"/>
  <c r="H117" i="1"/>
  <c r="H127" i="1"/>
  <c r="H147" i="1"/>
  <c r="H123" i="1"/>
  <c r="H126" i="1"/>
  <c r="H132" i="1"/>
  <c r="H156" i="1"/>
  <c r="H138" i="1"/>
  <c r="H141" i="1"/>
  <c r="H165" i="1"/>
</calcChain>
</file>

<file path=xl/sharedStrings.xml><?xml version="1.0" encoding="utf-8"?>
<sst xmlns="http://schemas.openxmlformats.org/spreadsheetml/2006/main" count="844" uniqueCount="364">
  <si>
    <t>TZ8840</t>
  </si>
  <si>
    <t xml:space="preserve">Single Title </t>
  </si>
  <si>
    <t>English Language and Literature Revision Guide for AQA</t>
  </si>
  <si>
    <t>TZ8841</t>
  </si>
  <si>
    <t>Pack of 10</t>
  </si>
  <si>
    <t>English Language and Literature Revision Guide for AQA x 10</t>
  </si>
  <si>
    <t>TZ8842</t>
  </si>
  <si>
    <t>Pack of 30</t>
  </si>
  <si>
    <t>English Language and Literature Revision Guide for AQA x 30</t>
  </si>
  <si>
    <t>TZ8843</t>
  </si>
  <si>
    <t>English Language and Literature Exam Practice for AQA</t>
  </si>
  <si>
    <t>TZ8844</t>
  </si>
  <si>
    <t>English Language and Literature Exam Practice for AQA x 10</t>
  </si>
  <si>
    <t>TZ8845</t>
  </si>
  <si>
    <t xml:space="preserve">English Language and Literature  Exam Practice for AQA x 30 </t>
  </si>
  <si>
    <t>TZ8846</t>
  </si>
  <si>
    <t>English Language and Literature Revision and Practice Book for AQA</t>
  </si>
  <si>
    <t>TZ8847</t>
  </si>
  <si>
    <t>English Language and Literature Revision and Practice Book for AQA x 10</t>
  </si>
  <si>
    <t>TZ8848</t>
  </si>
  <si>
    <t>English Language and Literature Revision and Practice Book for AQA x 30</t>
  </si>
  <si>
    <t>TZ8849</t>
  </si>
  <si>
    <t>English Language and Literature Revision Guide for All Boards</t>
  </si>
  <si>
    <t>TZ8850</t>
  </si>
  <si>
    <t>English Language and Literature Revision Guide for All Boards x 10</t>
  </si>
  <si>
    <t>TZ8851</t>
  </si>
  <si>
    <t>English Language and Literature Revision Guide for All Boards x 30</t>
  </si>
  <si>
    <t>TZ8852</t>
  </si>
  <si>
    <t>English Language and Literature Practice Book For All Boards</t>
  </si>
  <si>
    <t>TZ8853</t>
  </si>
  <si>
    <t>English Language and Literature Practice Book For All Boards x 10</t>
  </si>
  <si>
    <t>TZ8854</t>
  </si>
  <si>
    <t>English Language and Literature Practice Book For All Boards x 30</t>
  </si>
  <si>
    <t>TZ8855</t>
  </si>
  <si>
    <t>English Language and literature Revision and Practice Book for All Boards</t>
  </si>
  <si>
    <t>TZ8856</t>
  </si>
  <si>
    <t>English Language and literature Revision and Practice Book for All Boards x 10</t>
  </si>
  <si>
    <t>TZ8857</t>
  </si>
  <si>
    <t xml:space="preserve">English Language and Literature Revision and Practice Book for All Boards x 30 </t>
  </si>
  <si>
    <t>TZ8858</t>
  </si>
  <si>
    <t>Spelling, Punctuation and Grammar Revision Guide for All Boards</t>
  </si>
  <si>
    <t>TZ8859</t>
  </si>
  <si>
    <t> 9789999647304</t>
  </si>
  <si>
    <t>Spelling, Punctuation and Grammar Revision Guide for All Boards x 10</t>
  </si>
  <si>
    <t>TZ8860</t>
  </si>
  <si>
    <t>Spelling, Punctuation and Grammar Revision Guide for All Boards x 30</t>
  </si>
  <si>
    <t>TZ8861</t>
  </si>
  <si>
    <t>Spelling, Punctuation and Grammar Practice Book for All Boards</t>
  </si>
  <si>
    <t>TZ8862</t>
  </si>
  <si>
    <t> 9789999647328</t>
  </si>
  <si>
    <t>Spelling, Punctuation and Grammar Practice Book for All Boards x 10</t>
  </si>
  <si>
    <t>TZ8863</t>
  </si>
  <si>
    <t>Spelling, Punctuation and Grammar Practice Book for All Boards x 30</t>
  </si>
  <si>
    <t>TZ8864</t>
  </si>
  <si>
    <t>Spelling, Punctuation and Grammar Revision and Practice Book for All Boards</t>
  </si>
  <si>
    <t>TZ8865</t>
  </si>
  <si>
    <t> 9789999647342</t>
  </si>
  <si>
    <t>Spelling, Punctuation and Grammar Revision and Practice Book for All Boards x 10</t>
  </si>
  <si>
    <t>TZ8866</t>
  </si>
  <si>
    <t>Spelling, Punctuation and Grammar Revision and Practice Book for All Boards x 30</t>
  </si>
  <si>
    <t>TZ8867</t>
  </si>
  <si>
    <t>Geography Revision Guide for AQA</t>
  </si>
  <si>
    <t>TZ8868</t>
  </si>
  <si>
    <t>Geography Revision Guide for AQA x 10</t>
  </si>
  <si>
    <t>TZ8869</t>
  </si>
  <si>
    <t>Geography Revision Guide for AQA x 30</t>
  </si>
  <si>
    <t>TZ8870</t>
  </si>
  <si>
    <t>Geography Exam Practice Book for AQA</t>
  </si>
  <si>
    <t>TZ8871</t>
  </si>
  <si>
    <t>Geography Exam Practice Book for AQA x 10</t>
  </si>
  <si>
    <t>TZ8872</t>
  </si>
  <si>
    <t>Geography Exam Practice Book for AQA x 30</t>
  </si>
  <si>
    <t>TZ8873</t>
  </si>
  <si>
    <t>Geography Revision and Exam Practice Book for AQA</t>
  </si>
  <si>
    <t>TZ8874</t>
  </si>
  <si>
    <t>Geography Revision and Exam Practice Book for AQA x 10</t>
  </si>
  <si>
    <t>TZ8875</t>
  </si>
  <si>
    <t>Geography Revision and Exam Practice Book for AQA x 30</t>
  </si>
  <si>
    <t>TZ8876</t>
  </si>
  <si>
    <t>Geography Revision Guide for Edexcel B</t>
  </si>
  <si>
    <t>TZ8877</t>
  </si>
  <si>
    <t> 9789999647366</t>
  </si>
  <si>
    <t>Geography Revision Guide for Edexcel B x 10</t>
  </si>
  <si>
    <t>TZ8878</t>
  </si>
  <si>
    <t xml:space="preserve">Geography Revision Guide for Edexcel B x 30 </t>
  </si>
  <si>
    <t>TZ8879</t>
  </si>
  <si>
    <t>Geography Practice Book for Edexcel B</t>
  </si>
  <si>
    <t>TZ8880</t>
  </si>
  <si>
    <t> 9789999647380</t>
  </si>
  <si>
    <t>Geography Practice Book for Edexcel B x 10</t>
  </si>
  <si>
    <t>TZ8881</t>
  </si>
  <si>
    <t>Geography Practice Book for Edexcel B x 30</t>
  </si>
  <si>
    <t>TZ8882</t>
  </si>
  <si>
    <t>Geography Revision and Practice Book for Edexcel B</t>
  </si>
  <si>
    <t>TZ8883</t>
  </si>
  <si>
    <t> 9789999647403</t>
  </si>
  <si>
    <t xml:space="preserve">Geography Revision and Practice Book for Edexcel B x 10 </t>
  </si>
  <si>
    <t>TZ8884</t>
  </si>
  <si>
    <t xml:space="preserve">Geography Revision and Practice Book for Edexcel B x 30 </t>
  </si>
  <si>
    <t>TZ8885</t>
  </si>
  <si>
    <t>Maths Foundation Revision Guide for AQA</t>
  </si>
  <si>
    <t>TZ8886</t>
  </si>
  <si>
    <t>Maths Foundations AQA Revision Guide x 10</t>
  </si>
  <si>
    <t>TZ8887</t>
  </si>
  <si>
    <t>Maths Foundation Revision Guide for AQA x 30</t>
  </si>
  <si>
    <t>TZ8888</t>
  </si>
  <si>
    <t>Maths Foundation Practice Book for AQA</t>
  </si>
  <si>
    <t>TZ8889</t>
  </si>
  <si>
    <t>Maths Foundation AQA Exam Practice Book x 10</t>
  </si>
  <si>
    <t>TZ8890</t>
  </si>
  <si>
    <t>Maths Foundation Practice Book for AQA x 30</t>
  </si>
  <si>
    <t>TZ8891</t>
  </si>
  <si>
    <t>Maths Foundation Revision and Practice Book for AQA</t>
  </si>
  <si>
    <t>TZ8892</t>
  </si>
  <si>
    <t>Maths Foundation AQA Revision and Exam Practice Book x 10</t>
  </si>
  <si>
    <t>TZ8893</t>
  </si>
  <si>
    <t>Maths Foundation Revision and Practice Book for AQA x 30</t>
  </si>
  <si>
    <t>TZ8894</t>
  </si>
  <si>
    <t>Maths Foundation Revison Guide for EdExcel</t>
  </si>
  <si>
    <t>TZ8895</t>
  </si>
  <si>
    <t>Maths Foundation Edexcel Revision Guide x 10</t>
  </si>
  <si>
    <t>TZ8896</t>
  </si>
  <si>
    <t xml:space="preserve">Maths Foundation Revison Guide for EdExcel x 30 </t>
  </si>
  <si>
    <t>TZ8897</t>
  </si>
  <si>
    <t>Maths Foundation Exam Practice Book for EdExcel</t>
  </si>
  <si>
    <t>TZ8898</t>
  </si>
  <si>
    <t xml:space="preserve"> Maths Foundation Edexcel Exam Practice Book x 10</t>
  </si>
  <si>
    <t>TZ8899</t>
  </si>
  <si>
    <t>Maths Foundation Exam Practice Book for EdExcel x 30</t>
  </si>
  <si>
    <t>TZ8900</t>
  </si>
  <si>
    <t>Maths Foundation Revision and Practice Book for EdExcel</t>
  </si>
  <si>
    <t>TZ8901</t>
  </si>
  <si>
    <t>Maths Foundation Edexcel Revision and Exam Practice Book x 10</t>
  </si>
  <si>
    <t>TZ8902</t>
  </si>
  <si>
    <t>Maths Foundation Revision and Practice Book for EdExcel x 30</t>
  </si>
  <si>
    <t>TZ8903</t>
  </si>
  <si>
    <t>Maths Foundation Revision Guide For All Boards</t>
  </si>
  <si>
    <t>TZ8904</t>
  </si>
  <si>
    <t>Maths Foundation Revision Guide for All Boards x 10</t>
  </si>
  <si>
    <t>TZ8905</t>
  </si>
  <si>
    <t>Maths Foundation Revision Guide For All Boards x 30</t>
  </si>
  <si>
    <t>TZ8906</t>
  </si>
  <si>
    <t>Maths Foundation Practice Book for All Boards</t>
  </si>
  <si>
    <t>TZ8907</t>
  </si>
  <si>
    <t>Maths Foundation Exam Practice Book for All Boards x 10</t>
  </si>
  <si>
    <t>TZ8908</t>
  </si>
  <si>
    <t>Maths Foundation Practice Book for All Boards x 30</t>
  </si>
  <si>
    <t>TZ8909</t>
  </si>
  <si>
    <t>Maths Foundation Revision and Practice Book All Boards</t>
  </si>
  <si>
    <t>TZ8910</t>
  </si>
  <si>
    <t>Maths Foundation Revision and Exam Practice Book for All Boards x 10</t>
  </si>
  <si>
    <t>TZ8911</t>
  </si>
  <si>
    <t>Maths Foundation Revision and Practice Book All Boards x 30</t>
  </si>
  <si>
    <t>TZ8912</t>
  </si>
  <si>
    <t>Maths Higher Revision Guide for AQA</t>
  </si>
  <si>
    <t>TZ8913</t>
  </si>
  <si>
    <t>Maths Higher Revision Guide for AQA x 10</t>
  </si>
  <si>
    <t>TZ8914</t>
  </si>
  <si>
    <t>Maths Higher Revision Guide for AQA x 30</t>
  </si>
  <si>
    <t>TZ8915</t>
  </si>
  <si>
    <t>Maths Higher Practice Book for AQA</t>
  </si>
  <si>
    <t>TZ8916</t>
  </si>
  <si>
    <t>Maths Higher Practice Book for AQA X 10</t>
  </si>
  <si>
    <t>TZ8917</t>
  </si>
  <si>
    <t xml:space="preserve">Maths Higher Practice Book for AQA X 30 </t>
  </si>
  <si>
    <t>TZ8918</t>
  </si>
  <si>
    <t>Maths Higher Revision and Practice Book for AQA</t>
  </si>
  <si>
    <t>TZ8919</t>
  </si>
  <si>
    <t>Maths Higher Revision and Practice Book for AQA x 10</t>
  </si>
  <si>
    <t>TZ8920</t>
  </si>
  <si>
    <t>Maths Higher Revision and Practice Book for AQA x 30</t>
  </si>
  <si>
    <t>TZ8921</t>
  </si>
  <si>
    <t>Maths Higher Revision Guide for EdExcel</t>
  </si>
  <si>
    <t>TZ8922</t>
  </si>
  <si>
    <t>Maths Higher Revision Guide for EdExcel x 10</t>
  </si>
  <si>
    <t>TZ8923</t>
  </si>
  <si>
    <t xml:space="preserve">Maths Higher Revision Guide for EdExcel x 30 </t>
  </si>
  <si>
    <t>TZ8924</t>
  </si>
  <si>
    <t>Maths Higher Exam Practice Book for EdExcel</t>
  </si>
  <si>
    <t>TZ8925</t>
  </si>
  <si>
    <t>Maths Higher Exam Practice Book for EdExcel  x 10</t>
  </si>
  <si>
    <t>TZ8926</t>
  </si>
  <si>
    <t>Maths Higher Exam Practice Book for EdExcel  x 30</t>
  </si>
  <si>
    <t>TZ8927</t>
  </si>
  <si>
    <t>Maths Higher Revision and Practice Book for Edexcel</t>
  </si>
  <si>
    <t>TZ8928</t>
  </si>
  <si>
    <t>Maths Higher Revision and Practice Book for Edexcel x 10</t>
  </si>
  <si>
    <t>TZ8929</t>
  </si>
  <si>
    <t>Maths Higher Revision and Practice Book for Edexcel x 30</t>
  </si>
  <si>
    <t>TZ8930</t>
  </si>
  <si>
    <t>Maths Higher Revision Guide For All Boards</t>
  </si>
  <si>
    <t>TZ8931</t>
  </si>
  <si>
    <t>Maths Higher Revision Guide For All Boards x 10</t>
  </si>
  <si>
    <t>TZ8932</t>
  </si>
  <si>
    <t>Maths Higher Revision Guide For All Boards x 30</t>
  </si>
  <si>
    <t>TZ8933</t>
  </si>
  <si>
    <t>Maths Higher Practice Book For All Boards</t>
  </si>
  <si>
    <t>TZ8934</t>
  </si>
  <si>
    <t>Maths Higher Practice Book For All Boards x 10</t>
  </si>
  <si>
    <t>TZ8935</t>
  </si>
  <si>
    <t>Maths Higher Practice For All Boards x 30</t>
  </si>
  <si>
    <t>TZ8936</t>
  </si>
  <si>
    <t>Maths Higher Revision and Practice Book All Boards</t>
  </si>
  <si>
    <t>TZ8937</t>
  </si>
  <si>
    <t>Maths Higher Revision and Practice Book All Boards x 10</t>
  </si>
  <si>
    <t>TZ8938</t>
  </si>
  <si>
    <t>Maths Higher Revision and Practice Book All Boards x 30</t>
  </si>
  <si>
    <t>TZ8939</t>
  </si>
  <si>
    <t xml:space="preserve">Biology Revision Guide for AQA </t>
  </si>
  <si>
    <t>TZ8940</t>
  </si>
  <si>
    <t>Biology Revision Guide for AQA x 10</t>
  </si>
  <si>
    <t>TZ8941</t>
  </si>
  <si>
    <t>Biology Revision Guide for AQA x 30</t>
  </si>
  <si>
    <t>TZ8942</t>
  </si>
  <si>
    <t>Biology Exam Practice Book for AQA</t>
  </si>
  <si>
    <t>TZ8943</t>
  </si>
  <si>
    <t>Biology Exam Practice Book for AQA x 10</t>
  </si>
  <si>
    <t>TZ8944</t>
  </si>
  <si>
    <t>Biology Exam Practice Book for AQA x 30</t>
  </si>
  <si>
    <t>TZ8945</t>
  </si>
  <si>
    <t>Biology Revision and Exam Practice Book for AQA</t>
  </si>
  <si>
    <t>TZ8946</t>
  </si>
  <si>
    <t>Biology Revision and Exam Practice Book for AQA x 10</t>
  </si>
  <si>
    <t>TZ8947</t>
  </si>
  <si>
    <t>Biology Revision and Exam Practice Book for AQA x 30</t>
  </si>
  <si>
    <t>TZ8948</t>
  </si>
  <si>
    <t>Biology Revision Guide for All Boards</t>
  </si>
  <si>
    <t>TZ8949</t>
  </si>
  <si>
    <t>Biology Revision Guide for All Boards x 10</t>
  </si>
  <si>
    <t>TZ8950</t>
  </si>
  <si>
    <t>Biology Revision Guide for All Boards x 30</t>
  </si>
  <si>
    <t>TZ8951</t>
  </si>
  <si>
    <t>Biology Exam Practice Book for All Boards</t>
  </si>
  <si>
    <t>TZ8952</t>
  </si>
  <si>
    <t>Biology Exam Practice Book for All Boards x 10</t>
  </si>
  <si>
    <t>TZ8953</t>
  </si>
  <si>
    <t>Biology Exam Practice Book for All Boards x 30</t>
  </si>
  <si>
    <t>TZ8954</t>
  </si>
  <si>
    <t>Biology Revision and Exam Practice Book for All Boards</t>
  </si>
  <si>
    <t>TZ8955</t>
  </si>
  <si>
    <t>Biology Revision and Exam Practice Book for All Boards x 10</t>
  </si>
  <si>
    <t>TZ8956</t>
  </si>
  <si>
    <t>Biology Revision and Exam Practice Book for All Boards x 30</t>
  </si>
  <si>
    <t>TZ8957</t>
  </si>
  <si>
    <t>Chemistry Revision Guide for AQA</t>
  </si>
  <si>
    <t>TZ8958</t>
  </si>
  <si>
    <t>Chemistry Revision Guide for AQA x 10</t>
  </si>
  <si>
    <t>TZ8959</t>
  </si>
  <si>
    <t>Chemistry Revision Guide for AQA x 30</t>
  </si>
  <si>
    <t>TZ8960</t>
  </si>
  <si>
    <t>Chemistry Exam Practice Book for AQA</t>
  </si>
  <si>
    <t>TZ8961</t>
  </si>
  <si>
    <t>Chemistry Exam Practice Book for AQA x 10</t>
  </si>
  <si>
    <t>TZ8962</t>
  </si>
  <si>
    <t>Chemistry Exam Practice Book for AQA x 30</t>
  </si>
  <si>
    <t>TZ8963</t>
  </si>
  <si>
    <t>Chemistry Revision and Exam Practice Book for AQA</t>
  </si>
  <si>
    <t>TZ8964</t>
  </si>
  <si>
    <t>Chemistry Revision and Exam Practice Book for AQA x 10</t>
  </si>
  <si>
    <t>TZ8965</t>
  </si>
  <si>
    <t>Chemistry Revision and Exam Practice Book for AQA x 30</t>
  </si>
  <si>
    <t>TZ8966</t>
  </si>
  <si>
    <t>Chemistry Revision Guide for All Boards</t>
  </si>
  <si>
    <t>TZ8967</t>
  </si>
  <si>
    <t>Chemistry Revision Guide for All Boards x 10</t>
  </si>
  <si>
    <t>TZ8968</t>
  </si>
  <si>
    <t>Chemistry Revision Guide for All Boards x 30</t>
  </si>
  <si>
    <t>TZ8969</t>
  </si>
  <si>
    <t>Chemistry Exam Practice Book for All Boards</t>
  </si>
  <si>
    <t>TZ8970</t>
  </si>
  <si>
    <t>Chemistry Exam Practice Book for All Boards x 10</t>
  </si>
  <si>
    <t>TZ8971</t>
  </si>
  <si>
    <t>Chemistry Exam Practice Book for All Boards x 30</t>
  </si>
  <si>
    <t>TZ8972</t>
  </si>
  <si>
    <t>Chemistry Revision and Exam Practice Book for All Boards</t>
  </si>
  <si>
    <t>TZ8973</t>
  </si>
  <si>
    <t>Chemistry Revision and Exam Practice Book for All Boards x 10</t>
  </si>
  <si>
    <t>TZ8974</t>
  </si>
  <si>
    <t>Chemistry Revision and Exam Practice Book for All Boards x 30</t>
  </si>
  <si>
    <t>TZ8975</t>
  </si>
  <si>
    <t>Physics Revision Guide for AQA</t>
  </si>
  <si>
    <t>TZ8976</t>
  </si>
  <si>
    <t>Physics Revision Guide for AQA x 10</t>
  </si>
  <si>
    <t>TZ8977</t>
  </si>
  <si>
    <t>Physics Revision Guide for AQA x 30</t>
  </si>
  <si>
    <t>TZ8978</t>
  </si>
  <si>
    <t>Physics Exam Practice Book for AQA</t>
  </si>
  <si>
    <t>TZ8979</t>
  </si>
  <si>
    <t>Physics Exam Practice Book for AQA x 10</t>
  </si>
  <si>
    <t>TZ8980</t>
  </si>
  <si>
    <t>Physics Exam Practice Book for AQA x 30</t>
  </si>
  <si>
    <t>TZ8981</t>
  </si>
  <si>
    <t>Physics Revision and Exam Practice Book for AQA</t>
  </si>
  <si>
    <t>TZ8982</t>
  </si>
  <si>
    <t>Physics Revision and Exam Practice Book for AQA x 10</t>
  </si>
  <si>
    <t>TZ8983</t>
  </si>
  <si>
    <t>Physics Revision and Exam Practice Book for AQA x 30</t>
  </si>
  <si>
    <t>TZ8984</t>
  </si>
  <si>
    <t>Physics Revision Guide for All Boards</t>
  </si>
  <si>
    <t>TZ8985</t>
  </si>
  <si>
    <t>Physics Revision Guide for All Boards x 10</t>
  </si>
  <si>
    <t>TZ8986</t>
  </si>
  <si>
    <t>Physics Revision Guide for All Boards x 30</t>
  </si>
  <si>
    <t>TZ8987</t>
  </si>
  <si>
    <t>Physics Exam Practice Book for All Boards</t>
  </si>
  <si>
    <t>TZ8988</t>
  </si>
  <si>
    <t>Physics Exam Practice Book for All Boards x 10</t>
  </si>
  <si>
    <t>TZ8989</t>
  </si>
  <si>
    <t>Physics Exam Practice Book for All Boards x 30</t>
  </si>
  <si>
    <t>TZ8990</t>
  </si>
  <si>
    <t>Physics Revision and Exam Practice Book for All Boards</t>
  </si>
  <si>
    <t>TZ8991</t>
  </si>
  <si>
    <t>Physics Revision and Exam Practice Book for All Boards x 10</t>
  </si>
  <si>
    <t>TZ8992</t>
  </si>
  <si>
    <t>Physics Revision and Exam Practice Book for All Boards x 30</t>
  </si>
  <si>
    <t>TZ8993</t>
  </si>
  <si>
    <t>Combined Science Revision Guide for AQA</t>
  </si>
  <si>
    <t>TZ8994</t>
  </si>
  <si>
    <t>Combined Science Revision Guide for AQA x 10</t>
  </si>
  <si>
    <t>TZ8995</t>
  </si>
  <si>
    <t>Combined Science Revision Guide for AQA x 30</t>
  </si>
  <si>
    <t>TZ8996</t>
  </si>
  <si>
    <t>Combined Science Exam Practice Book for AQA</t>
  </si>
  <si>
    <t>TZ8997</t>
  </si>
  <si>
    <t>Combined Science Exam Practice Book for AQA x 10</t>
  </si>
  <si>
    <t>TZ8998</t>
  </si>
  <si>
    <t>Combined Science Exam Practice Book for AQA x 30</t>
  </si>
  <si>
    <t>TZ8999</t>
  </si>
  <si>
    <t>Combined Science Revision Guide for All Boards</t>
  </si>
  <si>
    <t>TZ9000</t>
  </si>
  <si>
    <t>Combined Science Revision Guide for All Boards x 10</t>
  </si>
  <si>
    <t>TZ9001</t>
  </si>
  <si>
    <t>Combined Science Revision Guide for All Boards x 30</t>
  </si>
  <si>
    <t>TZ9002</t>
  </si>
  <si>
    <t>Combined Science Exam Practice Book for All Boards</t>
  </si>
  <si>
    <t>TZ9003</t>
  </si>
  <si>
    <t>Combined Science Exam Practice Book for All Boards x 10</t>
  </si>
  <si>
    <t>TZ9004</t>
  </si>
  <si>
    <t>Combined Science Exam Practice Book for All Boards x 30</t>
  </si>
  <si>
    <t>Required?</t>
  </si>
  <si>
    <t>Subject</t>
  </si>
  <si>
    <t>Exam board</t>
  </si>
  <si>
    <t>Item no.</t>
  </si>
  <si>
    <t>ISBN</t>
  </si>
  <si>
    <t>Qty in pack</t>
  </si>
  <si>
    <t>Title</t>
  </si>
  <si>
    <t>Offer price (£)</t>
  </si>
  <si>
    <t>RRP (£)</t>
  </si>
  <si>
    <t>Qty</t>
  </si>
  <si>
    <t>Total (£)</t>
  </si>
  <si>
    <t>Saving (£)</t>
  </si>
  <si>
    <t>Total</t>
  </si>
  <si>
    <t>English</t>
  </si>
  <si>
    <t>Geography</t>
  </si>
  <si>
    <t>AQA</t>
  </si>
  <si>
    <t>All Boards</t>
  </si>
  <si>
    <t xml:space="preserve">Spelling, Punctuation &amp; Grammar </t>
  </si>
  <si>
    <t>Edexcel B</t>
  </si>
  <si>
    <t>Maths</t>
  </si>
  <si>
    <t xml:space="preserve">Edexcel </t>
  </si>
  <si>
    <t>Biology</t>
  </si>
  <si>
    <t>Chemistry</t>
  </si>
  <si>
    <t>Physics</t>
  </si>
  <si>
    <t>Combined Science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</si>
</sst>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_-[$£-809]* #,##0.00_-;\-[$£-809]* #,##0.00_-;_-[$£-809]* &quot;-&quot;??_-;_-@_-"/>
    <numFmt numFmtId="168" formatCode="&quot;£&quot;#,##0.00"/>
  </numFmts>
  <fonts count="5" x14ac:knownFonts="1">
    <font>
      <sz val="11"/>
      <color theme="1"/>
      <name val="Calibri"/>
      <family val="2"/>
      <scheme val="minor"/>
    </font>
    <font>
      <sz val="11"/>
      <name val="Calibri"/>
      <family val="2"/>
      <scheme val="minor"/>
    </font>
    <font>
      <sz val="11"/>
      <color indexed="8"/>
      <name val="Calibri"/>
      <family val="2"/>
      <scheme val="minor"/>
    </font>
    <font>
      <b/>
      <sz val="10"/>
      <color theme="0"/>
      <name val="Calibri"/>
      <family val="2"/>
      <scheme val="minor"/>
    </font>
    <font>
      <sz val="11"/>
      <color rgb="FFC00000"/>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0" fillId="0" borderId="0" xfId="0"/>
    <xf numFmtId="0" fontId="0" fillId="0" borderId="1" xfId="0" applyBorder="1"/>
    <xf numFmtId="165" fontId="0" fillId="0" borderId="1" xfId="0" applyNumberFormat="1" applyBorder="1"/>
    <xf numFmtId="0" fontId="0" fillId="0" borderId="2" xfId="0" applyBorder="1"/>
    <xf numFmtId="0" fontId="3" fillId="2" borderId="1" xfId="0" applyFont="1" applyFill="1" applyBorder="1" applyAlignment="1">
      <alignment horizontal="center" vertical="center"/>
    </xf>
    <xf numFmtId="168" fontId="3" fillId="2"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 fontId="0" fillId="0" borderId="1" xfId="0" applyNumberFormat="1" applyFill="1" applyBorder="1"/>
    <xf numFmtId="1" fontId="0" fillId="0" borderId="1" xfId="0" applyNumberFormat="1" applyFill="1" applyBorder="1" applyAlignment="1">
      <alignment horizontal="left"/>
    </xf>
    <xf numFmtId="0" fontId="0" fillId="0" borderId="1" xfId="0" applyFill="1" applyBorder="1"/>
    <xf numFmtId="165" fontId="0" fillId="0" borderId="1" xfId="0" applyNumberFormat="1" applyFill="1" applyBorder="1"/>
    <xf numFmtId="165" fontId="4" fillId="0" borderId="1" xfId="0" applyNumberFormat="1" applyFont="1" applyFill="1" applyBorder="1"/>
    <xf numFmtId="1" fontId="1" fillId="0" borderId="1" xfId="0" applyNumberFormat="1" applyFont="1" applyFill="1" applyBorder="1" applyAlignment="1">
      <alignment horizontal="left" vertical="center"/>
    </xf>
    <xf numFmtId="0" fontId="1"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vertical="center"/>
    </xf>
    <xf numFmtId="0" fontId="1" fillId="0" borderId="1" xfId="0" applyFont="1" applyFill="1" applyBorder="1"/>
    <xf numFmtId="165" fontId="1" fillId="0" borderId="1" xfId="0" applyNumberFormat="1" applyFont="1" applyFill="1" applyBorder="1"/>
    <xf numFmtId="0" fontId="0" fillId="0" borderId="0" xfId="0" applyBorder="1"/>
    <xf numFmtId="165" fontId="0" fillId="0" borderId="0" xfId="0" applyNumberFormat="1" applyBorder="1"/>
  </cellXfs>
  <cellStyles count="1">
    <cellStyle name="Normal" xfId="0" builtinId="0"/>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tabSelected="1" topLeftCell="C1" workbookViewId="0">
      <selection activeCell="C15" sqref="A15:XFD15"/>
    </sheetView>
  </sheetViews>
  <sheetFormatPr defaultRowHeight="15" x14ac:dyDescent="0.25"/>
  <cols>
    <col min="1" max="1" width="11.28515625" customWidth="1"/>
    <col min="2" max="2" width="31.42578125" bestFit="1" customWidth="1"/>
    <col min="3" max="3" width="15" style="1" customWidth="1"/>
    <col min="5" max="5" width="14.5703125" bestFit="1" customWidth="1"/>
    <col min="6" max="6" width="11.28515625" bestFit="1" customWidth="1"/>
    <col min="7" max="7" width="74.42578125" bestFit="1" customWidth="1"/>
    <col min="8" max="8" width="12" bestFit="1" customWidth="1"/>
    <col min="10" max="10" width="12.140625" bestFit="1" customWidth="1"/>
  </cols>
  <sheetData>
    <row r="1" spans="1:12" x14ac:dyDescent="0.25">
      <c r="A1" s="5" t="s">
        <v>339</v>
      </c>
      <c r="B1" s="5" t="s">
        <v>340</v>
      </c>
      <c r="C1" s="5" t="s">
        <v>341</v>
      </c>
      <c r="D1" s="5" t="s">
        <v>342</v>
      </c>
      <c r="E1" s="5" t="s">
        <v>343</v>
      </c>
      <c r="F1" s="5" t="s">
        <v>344</v>
      </c>
      <c r="G1" s="5" t="s">
        <v>345</v>
      </c>
      <c r="H1" s="6" t="s">
        <v>346</v>
      </c>
      <c r="I1" s="7" t="s">
        <v>347</v>
      </c>
      <c r="J1" s="5" t="s">
        <v>350</v>
      </c>
      <c r="K1" s="5" t="s">
        <v>348</v>
      </c>
      <c r="L1" s="5" t="s">
        <v>349</v>
      </c>
    </row>
    <row r="2" spans="1:12" x14ac:dyDescent="0.25">
      <c r="A2" s="2"/>
      <c r="B2" s="2" t="s">
        <v>352</v>
      </c>
      <c r="C2" s="2" t="s">
        <v>354</v>
      </c>
      <c r="D2" s="8" t="s">
        <v>0</v>
      </c>
      <c r="E2" s="9">
        <v>9781407169149</v>
      </c>
      <c r="F2" s="10" t="s">
        <v>1</v>
      </c>
      <c r="G2" s="10" t="s">
        <v>2</v>
      </c>
      <c r="H2" s="11">
        <f>I2*0.75</f>
        <v>6.7424999999999997</v>
      </c>
      <c r="I2" s="11">
        <v>8.99</v>
      </c>
      <c r="J2" s="12"/>
      <c r="K2" s="2"/>
      <c r="L2" s="3">
        <f>H2*K2</f>
        <v>0</v>
      </c>
    </row>
    <row r="3" spans="1:12" x14ac:dyDescent="0.25">
      <c r="A3" s="2"/>
      <c r="B3" s="2" t="s">
        <v>352</v>
      </c>
      <c r="C3" s="2" t="s">
        <v>354</v>
      </c>
      <c r="D3" s="8" t="s">
        <v>3</v>
      </c>
      <c r="E3" s="9">
        <v>9789999618670</v>
      </c>
      <c r="F3" s="10" t="s">
        <v>4</v>
      </c>
      <c r="G3" s="10" t="s">
        <v>5</v>
      </c>
      <c r="H3" s="11">
        <f>I3*0.7</f>
        <v>62.93</v>
      </c>
      <c r="I3" s="11">
        <v>89.9</v>
      </c>
      <c r="J3" s="12">
        <v>26.970000000000006</v>
      </c>
      <c r="K3" s="2"/>
      <c r="L3" s="3">
        <f t="shared" ref="L3:L66" si="0">H3*K3</f>
        <v>0</v>
      </c>
    </row>
    <row r="4" spans="1:12" x14ac:dyDescent="0.25">
      <c r="A4" s="2"/>
      <c r="B4" s="2" t="s">
        <v>352</v>
      </c>
      <c r="C4" s="2" t="s">
        <v>354</v>
      </c>
      <c r="D4" s="8" t="s">
        <v>6</v>
      </c>
      <c r="E4" s="9">
        <v>9789951700825</v>
      </c>
      <c r="F4" s="10" t="s">
        <v>7</v>
      </c>
      <c r="G4" s="10" t="s">
        <v>8</v>
      </c>
      <c r="H4" s="11">
        <f>ROUNDDOWN(I4*0.6,0)</f>
        <v>161</v>
      </c>
      <c r="I4" s="11">
        <f>I2*30</f>
        <v>269.7</v>
      </c>
      <c r="J4" s="12">
        <v>108.7</v>
      </c>
      <c r="K4" s="2"/>
      <c r="L4" s="3">
        <f t="shared" si="0"/>
        <v>0</v>
      </c>
    </row>
    <row r="5" spans="1:12" x14ac:dyDescent="0.25">
      <c r="A5" s="2"/>
      <c r="B5" s="2" t="s">
        <v>352</v>
      </c>
      <c r="C5" s="2" t="s">
        <v>354</v>
      </c>
      <c r="D5" s="8" t="s">
        <v>9</v>
      </c>
      <c r="E5" s="9">
        <v>9781407169156</v>
      </c>
      <c r="F5" s="10" t="s">
        <v>1</v>
      </c>
      <c r="G5" s="10" t="s">
        <v>10</v>
      </c>
      <c r="H5" s="11">
        <f>I5*0.75</f>
        <v>5.2424999999999997</v>
      </c>
      <c r="I5" s="11">
        <v>6.99</v>
      </c>
      <c r="J5" s="12"/>
      <c r="K5" s="2"/>
      <c r="L5" s="3">
        <f t="shared" si="0"/>
        <v>0</v>
      </c>
    </row>
    <row r="6" spans="1:12" x14ac:dyDescent="0.25">
      <c r="A6" s="2"/>
      <c r="B6" s="2" t="s">
        <v>352</v>
      </c>
      <c r="C6" s="2" t="s">
        <v>354</v>
      </c>
      <c r="D6" s="8" t="s">
        <v>11</v>
      </c>
      <c r="E6" s="9">
        <v>9789999618687</v>
      </c>
      <c r="F6" s="10" t="s">
        <v>4</v>
      </c>
      <c r="G6" s="10" t="s">
        <v>12</v>
      </c>
      <c r="H6" s="11">
        <f>I6*0.7</f>
        <v>48.93</v>
      </c>
      <c r="I6" s="11">
        <v>69.900000000000006</v>
      </c>
      <c r="J6" s="12">
        <v>20.970000000000006</v>
      </c>
      <c r="K6" s="3"/>
      <c r="L6" s="3">
        <f t="shared" si="0"/>
        <v>0</v>
      </c>
    </row>
    <row r="7" spans="1:12" x14ac:dyDescent="0.25">
      <c r="A7" s="2"/>
      <c r="B7" s="2" t="s">
        <v>352</v>
      </c>
      <c r="C7" s="2" t="s">
        <v>354</v>
      </c>
      <c r="D7" s="8" t="s">
        <v>13</v>
      </c>
      <c r="E7" s="9">
        <v>9789951700788</v>
      </c>
      <c r="F7" s="10" t="s">
        <v>7</v>
      </c>
      <c r="G7" s="10" t="s">
        <v>14</v>
      </c>
      <c r="H7" s="11">
        <f>ROUNDDOWN(I7*0.6,0)</f>
        <v>125</v>
      </c>
      <c r="I7" s="11">
        <f>I5*30</f>
        <v>209.70000000000002</v>
      </c>
      <c r="J7" s="12">
        <v>84.700000000000017</v>
      </c>
      <c r="K7" s="3"/>
      <c r="L7" s="3">
        <f t="shared" si="0"/>
        <v>0</v>
      </c>
    </row>
    <row r="8" spans="1:12" x14ac:dyDescent="0.25">
      <c r="A8" s="2"/>
      <c r="B8" s="2" t="s">
        <v>352</v>
      </c>
      <c r="C8" s="2" t="s">
        <v>354</v>
      </c>
      <c r="D8" s="8" t="s">
        <v>15</v>
      </c>
      <c r="E8" s="9">
        <v>9781407169163</v>
      </c>
      <c r="F8" s="10" t="s">
        <v>1</v>
      </c>
      <c r="G8" s="10" t="s">
        <v>16</v>
      </c>
      <c r="H8" s="11">
        <f>I8*0.75</f>
        <v>8.9924999999999997</v>
      </c>
      <c r="I8" s="11">
        <v>11.99</v>
      </c>
      <c r="J8" s="12"/>
      <c r="K8" s="3"/>
      <c r="L8" s="3">
        <f t="shared" si="0"/>
        <v>0</v>
      </c>
    </row>
    <row r="9" spans="1:12" x14ac:dyDescent="0.25">
      <c r="A9" s="2"/>
      <c r="B9" s="2" t="s">
        <v>352</v>
      </c>
      <c r="C9" s="2" t="s">
        <v>354</v>
      </c>
      <c r="D9" s="8" t="s">
        <v>17</v>
      </c>
      <c r="E9" s="9">
        <v>9789999618694</v>
      </c>
      <c r="F9" s="10" t="s">
        <v>4</v>
      </c>
      <c r="G9" s="10" t="s">
        <v>18</v>
      </c>
      <c r="H9" s="11">
        <f>I9*0.7</f>
        <v>83.929999999999993</v>
      </c>
      <c r="I9" s="11">
        <v>119.9</v>
      </c>
      <c r="J9" s="12">
        <v>35.970000000000013</v>
      </c>
      <c r="K9" s="3"/>
      <c r="L9" s="3">
        <f t="shared" si="0"/>
        <v>0</v>
      </c>
    </row>
    <row r="10" spans="1:12" x14ac:dyDescent="0.25">
      <c r="A10" s="2"/>
      <c r="B10" s="2" t="s">
        <v>352</v>
      </c>
      <c r="C10" s="2" t="s">
        <v>354</v>
      </c>
      <c r="D10" s="8" t="s">
        <v>19</v>
      </c>
      <c r="E10" s="9">
        <v>9789995169534</v>
      </c>
      <c r="F10" s="10" t="s">
        <v>7</v>
      </c>
      <c r="G10" s="10" t="s">
        <v>20</v>
      </c>
      <c r="H10" s="11">
        <f>ROUNDDOWN(I10*0.6,0)</f>
        <v>215</v>
      </c>
      <c r="I10" s="11">
        <f>I8*30</f>
        <v>359.7</v>
      </c>
      <c r="J10" s="12">
        <v>144.69999999999999</v>
      </c>
      <c r="K10" s="3"/>
      <c r="L10" s="3">
        <f t="shared" si="0"/>
        <v>0</v>
      </c>
    </row>
    <row r="11" spans="1:12" x14ac:dyDescent="0.25">
      <c r="A11" s="2"/>
      <c r="B11" s="2" t="s">
        <v>352</v>
      </c>
      <c r="C11" s="2" t="s">
        <v>355</v>
      </c>
      <c r="D11" s="8" t="s">
        <v>21</v>
      </c>
      <c r="E11" s="9">
        <v>9781407169170</v>
      </c>
      <c r="F11" s="10" t="s">
        <v>1</v>
      </c>
      <c r="G11" s="10" t="s">
        <v>22</v>
      </c>
      <c r="H11" s="11">
        <f>I11*0.75</f>
        <v>6.7424999999999997</v>
      </c>
      <c r="I11" s="11">
        <v>8.99</v>
      </c>
      <c r="J11" s="12"/>
      <c r="K11" s="3"/>
      <c r="L11" s="3">
        <f t="shared" si="0"/>
        <v>0</v>
      </c>
    </row>
    <row r="12" spans="1:12" x14ac:dyDescent="0.25">
      <c r="A12" s="2"/>
      <c r="B12" s="2" t="s">
        <v>352</v>
      </c>
      <c r="C12" s="2" t="s">
        <v>355</v>
      </c>
      <c r="D12" s="8" t="s">
        <v>23</v>
      </c>
      <c r="E12" s="9">
        <v>9789999618700</v>
      </c>
      <c r="F12" s="10" t="s">
        <v>4</v>
      </c>
      <c r="G12" s="10" t="s">
        <v>24</v>
      </c>
      <c r="H12" s="11">
        <f>I12*0.7</f>
        <v>62.93</v>
      </c>
      <c r="I12" s="11">
        <v>89.9</v>
      </c>
      <c r="J12" s="12">
        <v>26.970000000000006</v>
      </c>
      <c r="K12" s="3"/>
      <c r="L12" s="3">
        <f t="shared" si="0"/>
        <v>0</v>
      </c>
    </row>
    <row r="13" spans="1:12" x14ac:dyDescent="0.25">
      <c r="A13" s="2"/>
      <c r="B13" s="2" t="s">
        <v>352</v>
      </c>
      <c r="C13" s="2" t="s">
        <v>355</v>
      </c>
      <c r="D13" s="8" t="s">
        <v>25</v>
      </c>
      <c r="E13" s="9">
        <v>9789995169459</v>
      </c>
      <c r="F13" s="10" t="s">
        <v>7</v>
      </c>
      <c r="G13" s="10" t="s">
        <v>26</v>
      </c>
      <c r="H13" s="11">
        <f>ROUNDDOWN(I13*0.6,0)</f>
        <v>161</v>
      </c>
      <c r="I13" s="11">
        <f>I11*30</f>
        <v>269.7</v>
      </c>
      <c r="J13" s="12">
        <v>108.69999999999999</v>
      </c>
      <c r="K13" s="3"/>
      <c r="L13" s="3">
        <f t="shared" si="0"/>
        <v>0</v>
      </c>
    </row>
    <row r="14" spans="1:12" x14ac:dyDescent="0.25">
      <c r="A14" s="2"/>
      <c r="B14" s="2" t="s">
        <v>352</v>
      </c>
      <c r="C14" s="2" t="s">
        <v>355</v>
      </c>
      <c r="D14" s="8" t="s">
        <v>27</v>
      </c>
      <c r="E14" s="9">
        <v>9781407169187</v>
      </c>
      <c r="F14" s="10" t="s">
        <v>1</v>
      </c>
      <c r="G14" s="10" t="s">
        <v>28</v>
      </c>
      <c r="H14" s="11">
        <f>I14*0.75</f>
        <v>5.2424999999999997</v>
      </c>
      <c r="I14" s="11">
        <v>6.99</v>
      </c>
      <c r="J14" s="12"/>
      <c r="K14" s="3"/>
      <c r="L14" s="3">
        <f t="shared" si="0"/>
        <v>0</v>
      </c>
    </row>
    <row r="15" spans="1:12" x14ac:dyDescent="0.25">
      <c r="A15" s="2"/>
      <c r="B15" s="2" t="s">
        <v>352</v>
      </c>
      <c r="C15" s="2" t="s">
        <v>355</v>
      </c>
      <c r="D15" s="8" t="s">
        <v>29</v>
      </c>
      <c r="E15" s="9">
        <v>9789999618717</v>
      </c>
      <c r="F15" s="10" t="s">
        <v>4</v>
      </c>
      <c r="G15" s="10" t="s">
        <v>30</v>
      </c>
      <c r="H15" s="11">
        <f>I15*0.7</f>
        <v>48.93</v>
      </c>
      <c r="I15" s="11">
        <v>69.900000000000006</v>
      </c>
      <c r="J15" s="12">
        <v>20.970000000000006</v>
      </c>
      <c r="K15" s="3"/>
      <c r="L15" s="3">
        <f t="shared" si="0"/>
        <v>0</v>
      </c>
    </row>
    <row r="16" spans="1:12" x14ac:dyDescent="0.25">
      <c r="A16" s="2"/>
      <c r="B16" s="2" t="s">
        <v>352</v>
      </c>
      <c r="C16" s="2" t="s">
        <v>355</v>
      </c>
      <c r="D16" s="8" t="s">
        <v>31</v>
      </c>
      <c r="E16" s="9">
        <v>9789995169497</v>
      </c>
      <c r="F16" s="10" t="s">
        <v>7</v>
      </c>
      <c r="G16" s="10" t="s">
        <v>32</v>
      </c>
      <c r="H16" s="11">
        <f>ROUNDDOWN(I16*0.6,0)</f>
        <v>125</v>
      </c>
      <c r="I16" s="11">
        <f>I14*30</f>
        <v>209.70000000000002</v>
      </c>
      <c r="J16" s="12">
        <v>84.700000000000017</v>
      </c>
      <c r="K16" s="3"/>
      <c r="L16" s="3">
        <f t="shared" si="0"/>
        <v>0</v>
      </c>
    </row>
    <row r="17" spans="1:12" x14ac:dyDescent="0.25">
      <c r="A17" s="2"/>
      <c r="B17" s="2" t="s">
        <v>352</v>
      </c>
      <c r="C17" s="2" t="s">
        <v>355</v>
      </c>
      <c r="D17" s="8" t="s">
        <v>33</v>
      </c>
      <c r="E17" s="9">
        <v>9781407169194</v>
      </c>
      <c r="F17" s="10" t="s">
        <v>1</v>
      </c>
      <c r="G17" s="10" t="s">
        <v>34</v>
      </c>
      <c r="H17" s="11">
        <f>I17*0.75</f>
        <v>8.9924999999999997</v>
      </c>
      <c r="I17" s="11">
        <v>11.99</v>
      </c>
      <c r="J17" s="12"/>
      <c r="K17" s="3"/>
      <c r="L17" s="3">
        <f t="shared" si="0"/>
        <v>0</v>
      </c>
    </row>
    <row r="18" spans="1:12" x14ac:dyDescent="0.25">
      <c r="A18" s="2"/>
      <c r="B18" s="2" t="s">
        <v>352</v>
      </c>
      <c r="C18" s="2" t="s">
        <v>355</v>
      </c>
      <c r="D18" s="8" t="s">
        <v>35</v>
      </c>
      <c r="E18" s="9">
        <v>9789999618724</v>
      </c>
      <c r="F18" s="10" t="s">
        <v>4</v>
      </c>
      <c r="G18" s="10" t="s">
        <v>36</v>
      </c>
      <c r="H18" s="11">
        <f>I18*0.7</f>
        <v>83.929999999999993</v>
      </c>
      <c r="I18" s="11">
        <v>119.9</v>
      </c>
      <c r="J18" s="12">
        <v>35.970000000000013</v>
      </c>
      <c r="K18" s="3"/>
      <c r="L18" s="3">
        <f t="shared" si="0"/>
        <v>0</v>
      </c>
    </row>
    <row r="19" spans="1:12" x14ac:dyDescent="0.25">
      <c r="A19" s="2"/>
      <c r="B19" s="2" t="s">
        <v>352</v>
      </c>
      <c r="C19" s="2" t="s">
        <v>355</v>
      </c>
      <c r="D19" s="8" t="s">
        <v>37</v>
      </c>
      <c r="E19" s="9">
        <v>9789995169572</v>
      </c>
      <c r="F19" s="10" t="s">
        <v>7</v>
      </c>
      <c r="G19" s="10" t="s">
        <v>38</v>
      </c>
      <c r="H19" s="11">
        <f>ROUNDDOWN(I19*0.6,0)</f>
        <v>215</v>
      </c>
      <c r="I19" s="11">
        <f>I17*30</f>
        <v>359.7</v>
      </c>
      <c r="J19" s="12">
        <v>144.69999999999999</v>
      </c>
      <c r="K19" s="3"/>
      <c r="L19" s="3">
        <f t="shared" si="0"/>
        <v>0</v>
      </c>
    </row>
    <row r="20" spans="1:12" x14ac:dyDescent="0.25">
      <c r="A20" s="2"/>
      <c r="B20" s="2" t="s">
        <v>356</v>
      </c>
      <c r="C20" s="2" t="s">
        <v>355</v>
      </c>
      <c r="D20" s="8" t="s">
        <v>39</v>
      </c>
      <c r="E20" s="13">
        <v>9781407182698</v>
      </c>
      <c r="F20" s="10" t="s">
        <v>1</v>
      </c>
      <c r="G20" s="14" t="s">
        <v>40</v>
      </c>
      <c r="H20" s="11">
        <f>I20*0.75</f>
        <v>6.7424999999999997</v>
      </c>
      <c r="I20" s="11">
        <v>8.99</v>
      </c>
      <c r="J20" s="12"/>
      <c r="K20" s="3"/>
      <c r="L20" s="3">
        <f t="shared" si="0"/>
        <v>0</v>
      </c>
    </row>
    <row r="21" spans="1:12" x14ac:dyDescent="0.25">
      <c r="A21" s="2"/>
      <c r="B21" s="2" t="s">
        <v>356</v>
      </c>
      <c r="C21" s="2" t="s">
        <v>355</v>
      </c>
      <c r="D21" s="8" t="s">
        <v>41</v>
      </c>
      <c r="E21" s="9" t="s">
        <v>42</v>
      </c>
      <c r="F21" s="10" t="s">
        <v>4</v>
      </c>
      <c r="G21" s="14" t="s">
        <v>43</v>
      </c>
      <c r="H21" s="11">
        <f>I21*0.7</f>
        <v>62.93</v>
      </c>
      <c r="I21" s="11">
        <v>89.9</v>
      </c>
      <c r="J21" s="12">
        <v>26.970000000000006</v>
      </c>
      <c r="K21" s="3"/>
      <c r="L21" s="3">
        <f t="shared" si="0"/>
        <v>0</v>
      </c>
    </row>
    <row r="22" spans="1:12" x14ac:dyDescent="0.25">
      <c r="A22" s="2"/>
      <c r="B22" s="2" t="s">
        <v>356</v>
      </c>
      <c r="C22" s="2" t="s">
        <v>355</v>
      </c>
      <c r="D22" s="8" t="s">
        <v>44</v>
      </c>
      <c r="E22" s="13">
        <v>9789999646352</v>
      </c>
      <c r="F22" s="10" t="s">
        <v>7</v>
      </c>
      <c r="G22" s="14" t="s">
        <v>45</v>
      </c>
      <c r="H22" s="11">
        <f>ROUNDDOWN(I22*0.6,0)</f>
        <v>161</v>
      </c>
      <c r="I22" s="11">
        <f>I20*30</f>
        <v>269.7</v>
      </c>
      <c r="J22" s="12">
        <v>108.69999999999999</v>
      </c>
      <c r="K22" s="3"/>
      <c r="L22" s="3">
        <f t="shared" si="0"/>
        <v>0</v>
      </c>
    </row>
    <row r="23" spans="1:12" x14ac:dyDescent="0.25">
      <c r="A23" s="2"/>
      <c r="B23" s="2" t="s">
        <v>356</v>
      </c>
      <c r="C23" s="2" t="s">
        <v>355</v>
      </c>
      <c r="D23" s="8" t="s">
        <v>46</v>
      </c>
      <c r="E23" s="13">
        <v>9781407182704</v>
      </c>
      <c r="F23" s="10" t="s">
        <v>1</v>
      </c>
      <c r="G23" s="15" t="s">
        <v>47</v>
      </c>
      <c r="H23" s="11">
        <f>I23*0.75</f>
        <v>5.2424999999999997</v>
      </c>
      <c r="I23" s="11">
        <v>6.99</v>
      </c>
      <c r="J23" s="12"/>
      <c r="K23" s="3"/>
      <c r="L23" s="3">
        <f t="shared" si="0"/>
        <v>0</v>
      </c>
    </row>
    <row r="24" spans="1:12" x14ac:dyDescent="0.25">
      <c r="A24" s="2"/>
      <c r="B24" s="2" t="s">
        <v>356</v>
      </c>
      <c r="C24" s="2" t="s">
        <v>355</v>
      </c>
      <c r="D24" s="8" t="s">
        <v>48</v>
      </c>
      <c r="E24" s="9" t="s">
        <v>49</v>
      </c>
      <c r="F24" s="10" t="s">
        <v>4</v>
      </c>
      <c r="G24" s="15" t="s">
        <v>50</v>
      </c>
      <c r="H24" s="11">
        <f>I24*0.7</f>
        <v>48.93</v>
      </c>
      <c r="I24" s="11">
        <v>69.900000000000006</v>
      </c>
      <c r="J24" s="12">
        <v>20.970000000000006</v>
      </c>
      <c r="K24" s="3"/>
      <c r="L24" s="3">
        <f t="shared" si="0"/>
        <v>0</v>
      </c>
    </row>
    <row r="25" spans="1:12" x14ac:dyDescent="0.25">
      <c r="A25" s="2"/>
      <c r="B25" s="2" t="s">
        <v>356</v>
      </c>
      <c r="C25" s="2" t="s">
        <v>355</v>
      </c>
      <c r="D25" s="8" t="s">
        <v>51</v>
      </c>
      <c r="E25" s="13">
        <v>9789999646376</v>
      </c>
      <c r="F25" s="10" t="s">
        <v>7</v>
      </c>
      <c r="G25" s="15" t="s">
        <v>52</v>
      </c>
      <c r="H25" s="11">
        <f>ROUNDDOWN(I25*0.6,0)</f>
        <v>125</v>
      </c>
      <c r="I25" s="11">
        <f>I23*30</f>
        <v>209.70000000000002</v>
      </c>
      <c r="J25" s="12">
        <v>84.700000000000017</v>
      </c>
      <c r="K25" s="3"/>
      <c r="L25" s="3">
        <f t="shared" si="0"/>
        <v>0</v>
      </c>
    </row>
    <row r="26" spans="1:12" x14ac:dyDescent="0.25">
      <c r="A26" s="2"/>
      <c r="B26" s="2" t="s">
        <v>356</v>
      </c>
      <c r="C26" s="2" t="s">
        <v>355</v>
      </c>
      <c r="D26" s="8" t="s">
        <v>53</v>
      </c>
      <c r="E26" s="13">
        <v>9781407182711</v>
      </c>
      <c r="F26" s="10" t="s">
        <v>1</v>
      </c>
      <c r="G26" s="16" t="s">
        <v>54</v>
      </c>
      <c r="H26" s="11">
        <f>I26*0.75</f>
        <v>8.9924999999999997</v>
      </c>
      <c r="I26" s="11">
        <v>11.99</v>
      </c>
      <c r="J26" s="12"/>
      <c r="K26" s="3"/>
      <c r="L26" s="3">
        <f t="shared" si="0"/>
        <v>0</v>
      </c>
    </row>
    <row r="27" spans="1:12" x14ac:dyDescent="0.25">
      <c r="A27" s="2"/>
      <c r="B27" s="2" t="s">
        <v>356</v>
      </c>
      <c r="C27" s="2" t="s">
        <v>355</v>
      </c>
      <c r="D27" s="8" t="s">
        <v>55</v>
      </c>
      <c r="E27" s="9" t="s">
        <v>56</v>
      </c>
      <c r="F27" s="10" t="s">
        <v>4</v>
      </c>
      <c r="G27" s="16" t="s">
        <v>57</v>
      </c>
      <c r="H27" s="11">
        <f>I27*0.7</f>
        <v>83.929999999999993</v>
      </c>
      <c r="I27" s="11">
        <v>119.9</v>
      </c>
      <c r="J27" s="12">
        <v>35.970000000000013</v>
      </c>
      <c r="K27" s="3"/>
      <c r="L27" s="3">
        <f t="shared" si="0"/>
        <v>0</v>
      </c>
    </row>
    <row r="28" spans="1:12" x14ac:dyDescent="0.25">
      <c r="A28" s="2"/>
      <c r="B28" s="2" t="s">
        <v>356</v>
      </c>
      <c r="C28" s="2" t="s">
        <v>355</v>
      </c>
      <c r="D28" s="8" t="s">
        <v>58</v>
      </c>
      <c r="E28" s="13">
        <v>9789999646390</v>
      </c>
      <c r="F28" s="10" t="s">
        <v>7</v>
      </c>
      <c r="G28" s="16" t="s">
        <v>59</v>
      </c>
      <c r="H28" s="11">
        <f>ROUNDDOWN(I28*0.6,0)</f>
        <v>215</v>
      </c>
      <c r="I28" s="11">
        <f>I26*30</f>
        <v>359.7</v>
      </c>
      <c r="J28" s="12">
        <v>144.69999999999999</v>
      </c>
      <c r="K28" s="3"/>
      <c r="L28" s="3">
        <f t="shared" si="0"/>
        <v>0</v>
      </c>
    </row>
    <row r="29" spans="1:12" x14ac:dyDescent="0.25">
      <c r="A29" s="2"/>
      <c r="B29" s="2" t="s">
        <v>353</v>
      </c>
      <c r="C29" s="2" t="s">
        <v>354</v>
      </c>
      <c r="D29" s="8" t="s">
        <v>60</v>
      </c>
      <c r="E29" s="9">
        <v>9781407176833</v>
      </c>
      <c r="F29" s="10" t="s">
        <v>1</v>
      </c>
      <c r="G29" s="10" t="s">
        <v>61</v>
      </c>
      <c r="H29" s="11">
        <f>I29*0.75</f>
        <v>6.7424999999999997</v>
      </c>
      <c r="I29" s="11">
        <v>8.99</v>
      </c>
      <c r="J29" s="12"/>
      <c r="K29" s="3"/>
      <c r="L29" s="3">
        <f t="shared" si="0"/>
        <v>0</v>
      </c>
    </row>
    <row r="30" spans="1:12" x14ac:dyDescent="0.25">
      <c r="A30" s="2"/>
      <c r="B30" s="2" t="s">
        <v>353</v>
      </c>
      <c r="C30" s="2" t="s">
        <v>354</v>
      </c>
      <c r="D30" s="8" t="s">
        <v>62</v>
      </c>
      <c r="E30" s="9">
        <v>9789999618731</v>
      </c>
      <c r="F30" s="10" t="s">
        <v>4</v>
      </c>
      <c r="G30" s="10" t="s">
        <v>63</v>
      </c>
      <c r="H30" s="11">
        <f>I30*0.7</f>
        <v>62.93</v>
      </c>
      <c r="I30" s="11">
        <v>89.9</v>
      </c>
      <c r="J30" s="12">
        <v>26.970000000000006</v>
      </c>
      <c r="K30" s="3"/>
      <c r="L30" s="3">
        <f t="shared" si="0"/>
        <v>0</v>
      </c>
    </row>
    <row r="31" spans="1:12" x14ac:dyDescent="0.25">
      <c r="A31" s="2"/>
      <c r="B31" s="2" t="s">
        <v>353</v>
      </c>
      <c r="C31" s="2" t="s">
        <v>354</v>
      </c>
      <c r="D31" s="8" t="s">
        <v>64</v>
      </c>
      <c r="E31" s="9">
        <v>9789951704533</v>
      </c>
      <c r="F31" s="10" t="s">
        <v>7</v>
      </c>
      <c r="G31" s="10" t="s">
        <v>65</v>
      </c>
      <c r="H31" s="11">
        <f>ROUNDDOWN(I31*0.6,0)</f>
        <v>161</v>
      </c>
      <c r="I31" s="11">
        <f>I29*30</f>
        <v>269.7</v>
      </c>
      <c r="J31" s="12">
        <v>108.69999999999999</v>
      </c>
      <c r="K31" s="3"/>
      <c r="L31" s="3">
        <f t="shared" si="0"/>
        <v>0</v>
      </c>
    </row>
    <row r="32" spans="1:12" x14ac:dyDescent="0.25">
      <c r="A32" s="2"/>
      <c r="B32" s="2" t="s">
        <v>353</v>
      </c>
      <c r="C32" s="2" t="s">
        <v>354</v>
      </c>
      <c r="D32" s="8" t="s">
        <v>66</v>
      </c>
      <c r="E32" s="9">
        <v>9781407176840</v>
      </c>
      <c r="F32" s="10" t="s">
        <v>1</v>
      </c>
      <c r="G32" s="10" t="s">
        <v>67</v>
      </c>
      <c r="H32" s="11">
        <f>I32*0.75</f>
        <v>5.2424999999999997</v>
      </c>
      <c r="I32" s="11">
        <v>6.99</v>
      </c>
      <c r="J32" s="12"/>
      <c r="K32" s="3"/>
      <c r="L32" s="3">
        <f t="shared" si="0"/>
        <v>0</v>
      </c>
    </row>
    <row r="33" spans="1:12" x14ac:dyDescent="0.25">
      <c r="A33" s="2"/>
      <c r="B33" s="2" t="s">
        <v>353</v>
      </c>
      <c r="C33" s="2" t="s">
        <v>354</v>
      </c>
      <c r="D33" s="8" t="s">
        <v>68</v>
      </c>
      <c r="E33" s="9">
        <v>9789999618748</v>
      </c>
      <c r="F33" s="10" t="s">
        <v>4</v>
      </c>
      <c r="G33" s="10" t="s">
        <v>69</v>
      </c>
      <c r="H33" s="11">
        <f>I33*0.7</f>
        <v>48.93</v>
      </c>
      <c r="I33" s="11">
        <v>69.900000000000006</v>
      </c>
      <c r="J33" s="12">
        <v>20.970000000000006</v>
      </c>
      <c r="K33" s="3"/>
      <c r="L33" s="3">
        <f t="shared" si="0"/>
        <v>0</v>
      </c>
    </row>
    <row r="34" spans="1:12" x14ac:dyDescent="0.25">
      <c r="A34" s="2"/>
      <c r="B34" s="2" t="s">
        <v>353</v>
      </c>
      <c r="C34" s="2" t="s">
        <v>354</v>
      </c>
      <c r="D34" s="8" t="s">
        <v>70</v>
      </c>
      <c r="E34" s="9">
        <v>9789951704571</v>
      </c>
      <c r="F34" s="10" t="s">
        <v>7</v>
      </c>
      <c r="G34" s="10" t="s">
        <v>71</v>
      </c>
      <c r="H34" s="11">
        <f>ROUNDDOWN(I34*0.6,0)</f>
        <v>125</v>
      </c>
      <c r="I34" s="11">
        <f>I32*30</f>
        <v>209.70000000000002</v>
      </c>
      <c r="J34" s="12">
        <v>84.700000000000017</v>
      </c>
      <c r="K34" s="3"/>
      <c r="L34" s="3">
        <f t="shared" si="0"/>
        <v>0</v>
      </c>
    </row>
    <row r="35" spans="1:12" x14ac:dyDescent="0.25">
      <c r="A35" s="2"/>
      <c r="B35" s="2" t="s">
        <v>353</v>
      </c>
      <c r="C35" s="2" t="s">
        <v>354</v>
      </c>
      <c r="D35" s="8" t="s">
        <v>72</v>
      </c>
      <c r="E35" s="9">
        <v>9781407176857</v>
      </c>
      <c r="F35" s="10" t="s">
        <v>1</v>
      </c>
      <c r="G35" s="10" t="s">
        <v>73</v>
      </c>
      <c r="H35" s="11">
        <f>I35*0.75</f>
        <v>8.9924999999999997</v>
      </c>
      <c r="I35" s="11">
        <v>11.99</v>
      </c>
      <c r="J35" s="12"/>
      <c r="K35" s="3"/>
      <c r="L35" s="3">
        <f t="shared" si="0"/>
        <v>0</v>
      </c>
    </row>
    <row r="36" spans="1:12" x14ac:dyDescent="0.25">
      <c r="A36" s="2"/>
      <c r="B36" s="2" t="s">
        <v>353</v>
      </c>
      <c r="C36" s="2" t="s">
        <v>354</v>
      </c>
      <c r="D36" s="8" t="s">
        <v>74</v>
      </c>
      <c r="E36" s="9">
        <v>9789999618755</v>
      </c>
      <c r="F36" s="10" t="s">
        <v>4</v>
      </c>
      <c r="G36" s="10" t="s">
        <v>75</v>
      </c>
      <c r="H36" s="11">
        <f>I36*0.7</f>
        <v>83.929999999999993</v>
      </c>
      <c r="I36" s="11">
        <v>119.9</v>
      </c>
      <c r="J36" s="12">
        <v>35.970000000000013</v>
      </c>
      <c r="K36" s="3"/>
      <c r="L36" s="3">
        <f t="shared" si="0"/>
        <v>0</v>
      </c>
    </row>
    <row r="37" spans="1:12" x14ac:dyDescent="0.25">
      <c r="A37" s="2"/>
      <c r="B37" s="2" t="s">
        <v>353</v>
      </c>
      <c r="C37" s="2" t="s">
        <v>354</v>
      </c>
      <c r="D37" s="8" t="s">
        <v>76</v>
      </c>
      <c r="E37" s="9">
        <v>9789999603850</v>
      </c>
      <c r="F37" s="10" t="s">
        <v>7</v>
      </c>
      <c r="G37" s="10" t="s">
        <v>77</v>
      </c>
      <c r="H37" s="11">
        <f>ROUNDDOWN(I37*0.6,0)</f>
        <v>215</v>
      </c>
      <c r="I37" s="11">
        <f>I35*30</f>
        <v>359.7</v>
      </c>
      <c r="J37" s="12">
        <v>144.69999999999999</v>
      </c>
      <c r="K37" s="3"/>
      <c r="L37" s="3">
        <f t="shared" si="0"/>
        <v>0</v>
      </c>
    </row>
    <row r="38" spans="1:12" x14ac:dyDescent="0.25">
      <c r="A38" s="2"/>
      <c r="B38" s="2" t="s">
        <v>353</v>
      </c>
      <c r="C38" s="2" t="s">
        <v>357</v>
      </c>
      <c r="D38" s="8" t="s">
        <v>78</v>
      </c>
      <c r="E38" s="13">
        <v>9781407182391</v>
      </c>
      <c r="F38" s="10" t="s">
        <v>1</v>
      </c>
      <c r="G38" s="16" t="s">
        <v>79</v>
      </c>
      <c r="H38" s="11">
        <f>I38*0.75</f>
        <v>6.7424999999999997</v>
      </c>
      <c r="I38" s="11">
        <v>8.99</v>
      </c>
      <c r="J38" s="12"/>
      <c r="K38" s="3"/>
      <c r="L38" s="3">
        <f t="shared" si="0"/>
        <v>0</v>
      </c>
    </row>
    <row r="39" spans="1:12" x14ac:dyDescent="0.25">
      <c r="A39" s="2"/>
      <c r="B39" s="2" t="s">
        <v>353</v>
      </c>
      <c r="C39" s="2" t="s">
        <v>357</v>
      </c>
      <c r="D39" s="8" t="s">
        <v>80</v>
      </c>
      <c r="E39" s="9" t="s">
        <v>81</v>
      </c>
      <c r="F39" s="10" t="s">
        <v>4</v>
      </c>
      <c r="G39" s="16" t="s">
        <v>82</v>
      </c>
      <c r="H39" s="11">
        <f>I39*0.7</f>
        <v>62.93</v>
      </c>
      <c r="I39" s="11">
        <v>89.9</v>
      </c>
      <c r="J39" s="12">
        <v>26.970000000000006</v>
      </c>
      <c r="K39" s="3"/>
      <c r="L39" s="3">
        <f t="shared" si="0"/>
        <v>0</v>
      </c>
    </row>
    <row r="40" spans="1:12" x14ac:dyDescent="0.25">
      <c r="A40" s="2"/>
      <c r="B40" s="2" t="s">
        <v>353</v>
      </c>
      <c r="C40" s="2" t="s">
        <v>357</v>
      </c>
      <c r="D40" s="8" t="s">
        <v>83</v>
      </c>
      <c r="E40" s="13">
        <v>9789999646413</v>
      </c>
      <c r="F40" s="10" t="s">
        <v>7</v>
      </c>
      <c r="G40" s="16" t="s">
        <v>84</v>
      </c>
      <c r="H40" s="11">
        <f>ROUNDDOWN(I40*0.6,0)</f>
        <v>161</v>
      </c>
      <c r="I40" s="11">
        <f>I38*30</f>
        <v>269.7</v>
      </c>
      <c r="J40" s="12">
        <v>108.69999999999999</v>
      </c>
      <c r="K40" s="3"/>
      <c r="L40" s="3">
        <f t="shared" si="0"/>
        <v>0</v>
      </c>
    </row>
    <row r="41" spans="1:12" x14ac:dyDescent="0.25">
      <c r="A41" s="2"/>
      <c r="B41" s="2" t="s">
        <v>353</v>
      </c>
      <c r="C41" s="2" t="s">
        <v>357</v>
      </c>
      <c r="D41" s="8" t="s">
        <v>85</v>
      </c>
      <c r="E41" s="13">
        <v>9781407182407</v>
      </c>
      <c r="F41" s="10" t="s">
        <v>1</v>
      </c>
      <c r="G41" s="15" t="s">
        <v>86</v>
      </c>
      <c r="H41" s="11">
        <f>I41*0.75</f>
        <v>5.2424999999999997</v>
      </c>
      <c r="I41" s="11">
        <v>6.99</v>
      </c>
      <c r="J41" s="12"/>
      <c r="K41" s="3"/>
      <c r="L41" s="3">
        <f t="shared" si="0"/>
        <v>0</v>
      </c>
    </row>
    <row r="42" spans="1:12" x14ac:dyDescent="0.25">
      <c r="A42" s="2"/>
      <c r="B42" s="2" t="s">
        <v>353</v>
      </c>
      <c r="C42" s="2" t="s">
        <v>357</v>
      </c>
      <c r="D42" s="8" t="s">
        <v>87</v>
      </c>
      <c r="E42" s="9" t="s">
        <v>88</v>
      </c>
      <c r="F42" s="10" t="s">
        <v>4</v>
      </c>
      <c r="G42" s="15" t="s">
        <v>89</v>
      </c>
      <c r="H42" s="11">
        <f>I42*0.7</f>
        <v>48.93</v>
      </c>
      <c r="I42" s="11">
        <v>69.900000000000006</v>
      </c>
      <c r="J42" s="12">
        <v>20.970000000000006</v>
      </c>
      <c r="K42" s="3"/>
      <c r="L42" s="3">
        <f t="shared" si="0"/>
        <v>0</v>
      </c>
    </row>
    <row r="43" spans="1:12" x14ac:dyDescent="0.25">
      <c r="A43" s="2"/>
      <c r="B43" s="2" t="s">
        <v>353</v>
      </c>
      <c r="C43" s="2" t="s">
        <v>357</v>
      </c>
      <c r="D43" s="8" t="s">
        <v>90</v>
      </c>
      <c r="E43" s="13">
        <v>9789999646437</v>
      </c>
      <c r="F43" s="10" t="s">
        <v>7</v>
      </c>
      <c r="G43" s="15" t="s">
        <v>91</v>
      </c>
      <c r="H43" s="11">
        <f>ROUNDDOWN(I43*0.6,0)</f>
        <v>125</v>
      </c>
      <c r="I43" s="11">
        <f>I41*30</f>
        <v>209.70000000000002</v>
      </c>
      <c r="J43" s="12">
        <v>84.700000000000017</v>
      </c>
      <c r="K43" s="3"/>
      <c r="L43" s="3">
        <f t="shared" si="0"/>
        <v>0</v>
      </c>
    </row>
    <row r="44" spans="1:12" x14ac:dyDescent="0.25">
      <c r="A44" s="2"/>
      <c r="B44" s="2" t="s">
        <v>353</v>
      </c>
      <c r="C44" s="2" t="s">
        <v>357</v>
      </c>
      <c r="D44" s="8" t="s">
        <v>92</v>
      </c>
      <c r="E44" s="13">
        <v>9781407182414</v>
      </c>
      <c r="F44" s="10" t="s">
        <v>1</v>
      </c>
      <c r="G44" s="15" t="s">
        <v>93</v>
      </c>
      <c r="H44" s="11">
        <f>I44*0.75</f>
        <v>8.9924999999999997</v>
      </c>
      <c r="I44" s="11">
        <v>11.99</v>
      </c>
      <c r="J44" s="12"/>
      <c r="K44" s="3"/>
      <c r="L44" s="3">
        <f t="shared" si="0"/>
        <v>0</v>
      </c>
    </row>
    <row r="45" spans="1:12" x14ac:dyDescent="0.25">
      <c r="A45" s="2"/>
      <c r="B45" s="2" t="s">
        <v>353</v>
      </c>
      <c r="C45" s="2" t="s">
        <v>357</v>
      </c>
      <c r="D45" s="8" t="s">
        <v>94</v>
      </c>
      <c r="E45" s="9" t="s">
        <v>95</v>
      </c>
      <c r="F45" s="10" t="s">
        <v>4</v>
      </c>
      <c r="G45" s="15" t="s">
        <v>96</v>
      </c>
      <c r="H45" s="11">
        <f>I45*0.7</f>
        <v>83.929999999999993</v>
      </c>
      <c r="I45" s="11">
        <v>119.9</v>
      </c>
      <c r="J45" s="12">
        <v>35.970000000000013</v>
      </c>
      <c r="K45" s="3"/>
      <c r="L45" s="3">
        <f t="shared" si="0"/>
        <v>0</v>
      </c>
    </row>
    <row r="46" spans="1:12" x14ac:dyDescent="0.25">
      <c r="A46" s="2"/>
      <c r="B46" s="2" t="s">
        <v>353</v>
      </c>
      <c r="C46" s="2" t="s">
        <v>357</v>
      </c>
      <c r="D46" s="8" t="s">
        <v>97</v>
      </c>
      <c r="E46" s="13">
        <v>9789999646451</v>
      </c>
      <c r="F46" s="10" t="s">
        <v>7</v>
      </c>
      <c r="G46" s="15" t="s">
        <v>98</v>
      </c>
      <c r="H46" s="11">
        <f>ROUNDDOWN(I46*0.6,0)</f>
        <v>215</v>
      </c>
      <c r="I46" s="11">
        <f>I44*30</f>
        <v>359.7</v>
      </c>
      <c r="J46" s="12">
        <v>144.69999999999999</v>
      </c>
      <c r="K46" s="3"/>
      <c r="L46" s="3">
        <f t="shared" si="0"/>
        <v>0</v>
      </c>
    </row>
    <row r="47" spans="1:12" x14ac:dyDescent="0.25">
      <c r="A47" s="2"/>
      <c r="B47" s="2" t="s">
        <v>358</v>
      </c>
      <c r="C47" s="2" t="s">
        <v>354</v>
      </c>
      <c r="D47" s="8" t="s">
        <v>99</v>
      </c>
      <c r="E47" s="9">
        <v>9781407169033</v>
      </c>
      <c r="F47" s="10" t="s">
        <v>1</v>
      </c>
      <c r="G47" s="10" t="s">
        <v>100</v>
      </c>
      <c r="H47" s="11">
        <f>I47*0.75</f>
        <v>6.7424999999999997</v>
      </c>
      <c r="I47" s="11">
        <v>8.99</v>
      </c>
      <c r="J47" s="12"/>
      <c r="K47" s="3"/>
      <c r="L47" s="3">
        <f t="shared" si="0"/>
        <v>0</v>
      </c>
    </row>
    <row r="48" spans="1:12" x14ac:dyDescent="0.25">
      <c r="A48" s="2"/>
      <c r="B48" s="2" t="s">
        <v>358</v>
      </c>
      <c r="C48" s="2" t="s">
        <v>354</v>
      </c>
      <c r="D48" s="8" t="s">
        <v>101</v>
      </c>
      <c r="E48" s="9">
        <v>9789999618526</v>
      </c>
      <c r="F48" s="10" t="s">
        <v>4</v>
      </c>
      <c r="G48" s="10" t="s">
        <v>102</v>
      </c>
      <c r="H48" s="11">
        <f t="shared" ref="H48" si="1">I48*0.7</f>
        <v>62.93</v>
      </c>
      <c r="I48" s="11">
        <v>89.9</v>
      </c>
      <c r="J48" s="12">
        <v>26.970000000000006</v>
      </c>
      <c r="K48" s="3"/>
      <c r="L48" s="3">
        <f t="shared" si="0"/>
        <v>0</v>
      </c>
    </row>
    <row r="49" spans="1:12" x14ac:dyDescent="0.25">
      <c r="A49" s="2"/>
      <c r="B49" s="2" t="s">
        <v>358</v>
      </c>
      <c r="C49" s="2" t="s">
        <v>354</v>
      </c>
      <c r="D49" s="8" t="s">
        <v>103</v>
      </c>
      <c r="E49" s="9">
        <v>9789995164010</v>
      </c>
      <c r="F49" s="10" t="s">
        <v>7</v>
      </c>
      <c r="G49" s="10" t="s">
        <v>104</v>
      </c>
      <c r="H49" s="11">
        <f>ROUNDDOWN(I49*0.6,0)</f>
        <v>161</v>
      </c>
      <c r="I49" s="11">
        <f>I47*30</f>
        <v>269.7</v>
      </c>
      <c r="J49" s="12">
        <v>108.69999999999999</v>
      </c>
      <c r="K49" s="3"/>
      <c r="L49" s="3">
        <f t="shared" si="0"/>
        <v>0</v>
      </c>
    </row>
    <row r="50" spans="1:12" x14ac:dyDescent="0.25">
      <c r="A50" s="2"/>
      <c r="B50" s="2" t="s">
        <v>358</v>
      </c>
      <c r="C50" s="2" t="s">
        <v>354</v>
      </c>
      <c r="D50" s="8" t="s">
        <v>105</v>
      </c>
      <c r="E50" s="9">
        <v>9781407169057</v>
      </c>
      <c r="F50" s="10" t="s">
        <v>1</v>
      </c>
      <c r="G50" s="10" t="s">
        <v>106</v>
      </c>
      <c r="H50" s="11">
        <f>I50*0.75</f>
        <v>5.2424999999999997</v>
      </c>
      <c r="I50" s="11">
        <v>6.99</v>
      </c>
      <c r="J50" s="12"/>
      <c r="K50" s="3"/>
      <c r="L50" s="3">
        <f t="shared" si="0"/>
        <v>0</v>
      </c>
    </row>
    <row r="51" spans="1:12" x14ac:dyDescent="0.25">
      <c r="A51" s="2"/>
      <c r="B51" s="2" t="s">
        <v>358</v>
      </c>
      <c r="C51" s="2" t="s">
        <v>354</v>
      </c>
      <c r="D51" s="8" t="s">
        <v>107</v>
      </c>
      <c r="E51" s="9">
        <v>9789999618533</v>
      </c>
      <c r="F51" s="10" t="s">
        <v>4</v>
      </c>
      <c r="G51" s="10" t="s">
        <v>108</v>
      </c>
      <c r="H51" s="11">
        <f>I51*0.7</f>
        <v>48.93</v>
      </c>
      <c r="I51" s="11">
        <v>69.900000000000006</v>
      </c>
      <c r="J51" s="12">
        <v>20.970000000000006</v>
      </c>
      <c r="K51" s="3"/>
      <c r="L51" s="3">
        <f t="shared" si="0"/>
        <v>0</v>
      </c>
    </row>
    <row r="52" spans="1:12" x14ac:dyDescent="0.25">
      <c r="A52" s="2"/>
      <c r="B52" s="2" t="s">
        <v>358</v>
      </c>
      <c r="C52" s="2" t="s">
        <v>354</v>
      </c>
      <c r="D52" s="8" t="s">
        <v>109</v>
      </c>
      <c r="E52" s="9">
        <v>9789995164096</v>
      </c>
      <c r="F52" s="10" t="s">
        <v>7</v>
      </c>
      <c r="G52" s="10" t="s">
        <v>110</v>
      </c>
      <c r="H52" s="11">
        <f>ROUNDDOWN(I52*0.6,0)</f>
        <v>125</v>
      </c>
      <c r="I52" s="11">
        <f>I50*30</f>
        <v>209.70000000000002</v>
      </c>
      <c r="J52" s="12">
        <v>84.700000000000017</v>
      </c>
      <c r="K52" s="3"/>
      <c r="L52" s="3">
        <f t="shared" si="0"/>
        <v>0</v>
      </c>
    </row>
    <row r="53" spans="1:12" x14ac:dyDescent="0.25">
      <c r="A53" s="2"/>
      <c r="B53" s="2" t="s">
        <v>358</v>
      </c>
      <c r="C53" s="2" t="s">
        <v>354</v>
      </c>
      <c r="D53" s="8" t="s">
        <v>111</v>
      </c>
      <c r="E53" s="9">
        <v>9781407169071</v>
      </c>
      <c r="F53" s="10" t="s">
        <v>1</v>
      </c>
      <c r="G53" s="10" t="s">
        <v>112</v>
      </c>
      <c r="H53" s="11">
        <f>I53*0.75</f>
        <v>8.9924999999999997</v>
      </c>
      <c r="I53" s="11">
        <v>11.99</v>
      </c>
      <c r="J53" s="12"/>
      <c r="K53" s="3"/>
      <c r="L53" s="3">
        <f t="shared" si="0"/>
        <v>0</v>
      </c>
    </row>
    <row r="54" spans="1:12" x14ac:dyDescent="0.25">
      <c r="A54" s="2"/>
      <c r="B54" s="2" t="s">
        <v>358</v>
      </c>
      <c r="C54" s="2" t="s">
        <v>354</v>
      </c>
      <c r="D54" s="8" t="s">
        <v>113</v>
      </c>
      <c r="E54" s="9">
        <v>9789999618540</v>
      </c>
      <c r="F54" s="10" t="s">
        <v>4</v>
      </c>
      <c r="G54" s="10" t="s">
        <v>114</v>
      </c>
      <c r="H54" s="11">
        <f>I54*0.7</f>
        <v>83.929999999999993</v>
      </c>
      <c r="I54" s="11">
        <v>119.9</v>
      </c>
      <c r="J54" s="12">
        <v>35.970000000000013</v>
      </c>
      <c r="K54" s="3"/>
      <c r="L54" s="3">
        <f t="shared" si="0"/>
        <v>0</v>
      </c>
    </row>
    <row r="55" spans="1:12" x14ac:dyDescent="0.25">
      <c r="A55" s="2"/>
      <c r="B55" s="2" t="s">
        <v>358</v>
      </c>
      <c r="C55" s="2" t="s">
        <v>354</v>
      </c>
      <c r="D55" s="8" t="s">
        <v>115</v>
      </c>
      <c r="E55" s="9">
        <v>9789995164133</v>
      </c>
      <c r="F55" s="10" t="s">
        <v>7</v>
      </c>
      <c r="G55" s="10" t="s">
        <v>116</v>
      </c>
      <c r="H55" s="11">
        <f>ROUNDDOWN(I55*0.6,0)</f>
        <v>215</v>
      </c>
      <c r="I55" s="11">
        <f>I53*30</f>
        <v>359.7</v>
      </c>
      <c r="J55" s="12">
        <v>144.69999999999999</v>
      </c>
      <c r="K55" s="3"/>
      <c r="L55" s="3">
        <f t="shared" si="0"/>
        <v>0</v>
      </c>
    </row>
    <row r="56" spans="1:12" x14ac:dyDescent="0.25">
      <c r="A56" s="2"/>
      <c r="B56" s="2" t="s">
        <v>358</v>
      </c>
      <c r="C56" s="2" t="s">
        <v>359</v>
      </c>
      <c r="D56" s="8" t="s">
        <v>117</v>
      </c>
      <c r="E56" s="9">
        <v>9781407168968</v>
      </c>
      <c r="F56" s="10" t="s">
        <v>1</v>
      </c>
      <c r="G56" s="10" t="s">
        <v>118</v>
      </c>
      <c r="H56" s="11">
        <f>I56*0.75</f>
        <v>6.7424999999999997</v>
      </c>
      <c r="I56" s="11">
        <v>8.99</v>
      </c>
      <c r="J56" s="12"/>
      <c r="K56" s="3"/>
      <c r="L56" s="3">
        <f t="shared" si="0"/>
        <v>0</v>
      </c>
    </row>
    <row r="57" spans="1:12" x14ac:dyDescent="0.25">
      <c r="A57" s="2"/>
      <c r="B57" s="2" t="s">
        <v>358</v>
      </c>
      <c r="C57" s="2" t="s">
        <v>359</v>
      </c>
      <c r="D57" s="8" t="s">
        <v>119</v>
      </c>
      <c r="E57" s="9">
        <v>9789999618496</v>
      </c>
      <c r="F57" s="10" t="s">
        <v>4</v>
      </c>
      <c r="G57" s="10" t="s">
        <v>120</v>
      </c>
      <c r="H57" s="11">
        <f>I57*0.7</f>
        <v>62.93</v>
      </c>
      <c r="I57" s="11">
        <v>89.9</v>
      </c>
      <c r="J57" s="12">
        <v>26.970000000000006</v>
      </c>
      <c r="K57" s="3"/>
      <c r="L57" s="3">
        <f t="shared" si="0"/>
        <v>0</v>
      </c>
    </row>
    <row r="58" spans="1:12" x14ac:dyDescent="0.25">
      <c r="A58" s="2"/>
      <c r="B58" s="2" t="s">
        <v>358</v>
      </c>
      <c r="C58" s="2" t="s">
        <v>359</v>
      </c>
      <c r="D58" s="8" t="s">
        <v>121</v>
      </c>
      <c r="E58" s="9">
        <v>9789951700627</v>
      </c>
      <c r="F58" s="10" t="s">
        <v>7</v>
      </c>
      <c r="G58" s="10" t="s">
        <v>122</v>
      </c>
      <c r="H58" s="11">
        <f>ROUNDDOWN(I58*0.6,0)</f>
        <v>161</v>
      </c>
      <c r="I58" s="11">
        <f>I56*30</f>
        <v>269.7</v>
      </c>
      <c r="J58" s="12">
        <v>108.69999999999999</v>
      </c>
      <c r="K58" s="3"/>
      <c r="L58" s="3">
        <f t="shared" si="0"/>
        <v>0</v>
      </c>
    </row>
    <row r="59" spans="1:12" x14ac:dyDescent="0.25">
      <c r="A59" s="2"/>
      <c r="B59" s="2" t="s">
        <v>358</v>
      </c>
      <c r="C59" s="2" t="s">
        <v>359</v>
      </c>
      <c r="D59" s="8" t="s">
        <v>123</v>
      </c>
      <c r="E59" s="9">
        <v>9781407168999</v>
      </c>
      <c r="F59" s="10" t="s">
        <v>1</v>
      </c>
      <c r="G59" s="10" t="s">
        <v>124</v>
      </c>
      <c r="H59" s="11">
        <f>I59*0.75</f>
        <v>5.2424999999999997</v>
      </c>
      <c r="I59" s="11">
        <v>6.99</v>
      </c>
      <c r="J59" s="12"/>
      <c r="K59" s="3"/>
      <c r="L59" s="3">
        <f t="shared" si="0"/>
        <v>0</v>
      </c>
    </row>
    <row r="60" spans="1:12" x14ac:dyDescent="0.25">
      <c r="A60" s="2"/>
      <c r="B60" s="2" t="s">
        <v>358</v>
      </c>
      <c r="C60" s="2" t="s">
        <v>359</v>
      </c>
      <c r="D60" s="8" t="s">
        <v>125</v>
      </c>
      <c r="E60" s="9">
        <v>9789999618502</v>
      </c>
      <c r="F60" s="10" t="s">
        <v>4</v>
      </c>
      <c r="G60" s="10" t="s">
        <v>126</v>
      </c>
      <c r="H60" s="11">
        <f>I60*0.7</f>
        <v>48.93</v>
      </c>
      <c r="I60" s="11">
        <v>69.900000000000006</v>
      </c>
      <c r="J60" s="12">
        <v>20.970000000000006</v>
      </c>
      <c r="K60" s="3"/>
      <c r="L60" s="3">
        <f t="shared" si="0"/>
        <v>0</v>
      </c>
    </row>
    <row r="61" spans="1:12" x14ac:dyDescent="0.25">
      <c r="A61" s="2"/>
      <c r="B61" s="2" t="s">
        <v>358</v>
      </c>
      <c r="C61" s="2" t="s">
        <v>359</v>
      </c>
      <c r="D61" s="8" t="s">
        <v>127</v>
      </c>
      <c r="E61" s="9">
        <v>9789951700665</v>
      </c>
      <c r="F61" s="10" t="s">
        <v>7</v>
      </c>
      <c r="G61" s="10" t="s">
        <v>128</v>
      </c>
      <c r="H61" s="11">
        <f>ROUNDDOWN(I61*0.6,0)</f>
        <v>125</v>
      </c>
      <c r="I61" s="11">
        <f>I59*30</f>
        <v>209.70000000000002</v>
      </c>
      <c r="J61" s="12">
        <v>84.700000000000017</v>
      </c>
      <c r="K61" s="3"/>
      <c r="L61" s="3">
        <f t="shared" si="0"/>
        <v>0</v>
      </c>
    </row>
    <row r="62" spans="1:12" x14ac:dyDescent="0.25">
      <c r="A62" s="2"/>
      <c r="B62" s="2" t="s">
        <v>358</v>
      </c>
      <c r="C62" s="2" t="s">
        <v>359</v>
      </c>
      <c r="D62" s="8" t="s">
        <v>129</v>
      </c>
      <c r="E62" s="9">
        <v>9781407169019</v>
      </c>
      <c r="F62" s="10" t="s">
        <v>1</v>
      </c>
      <c r="G62" s="10" t="s">
        <v>130</v>
      </c>
      <c r="H62" s="11">
        <f>I62*0.75</f>
        <v>8.9924999999999997</v>
      </c>
      <c r="I62" s="11">
        <v>11.99</v>
      </c>
      <c r="J62" s="12"/>
      <c r="K62" s="3"/>
      <c r="L62" s="3">
        <f t="shared" si="0"/>
        <v>0</v>
      </c>
    </row>
    <row r="63" spans="1:12" x14ac:dyDescent="0.25">
      <c r="A63" s="2"/>
      <c r="B63" s="2" t="s">
        <v>358</v>
      </c>
      <c r="C63" s="2" t="s">
        <v>359</v>
      </c>
      <c r="D63" s="8" t="s">
        <v>131</v>
      </c>
      <c r="E63" s="9">
        <v>9789999618519</v>
      </c>
      <c r="F63" s="10" t="s">
        <v>4</v>
      </c>
      <c r="G63" s="10" t="s">
        <v>132</v>
      </c>
      <c r="H63" s="11">
        <f>I63*0.7</f>
        <v>83.929999999999993</v>
      </c>
      <c r="I63" s="11">
        <v>119.9</v>
      </c>
      <c r="J63" s="12">
        <v>35.970000000000013</v>
      </c>
      <c r="K63" s="3"/>
      <c r="L63" s="3">
        <f t="shared" si="0"/>
        <v>0</v>
      </c>
    </row>
    <row r="64" spans="1:12" x14ac:dyDescent="0.25">
      <c r="A64" s="2"/>
      <c r="B64" s="2" t="s">
        <v>358</v>
      </c>
      <c r="C64" s="2" t="s">
        <v>359</v>
      </c>
      <c r="D64" s="8" t="s">
        <v>133</v>
      </c>
      <c r="E64" s="9">
        <v>9789995164171</v>
      </c>
      <c r="F64" s="10" t="s">
        <v>7</v>
      </c>
      <c r="G64" s="10" t="s">
        <v>134</v>
      </c>
      <c r="H64" s="11">
        <f>ROUNDDOWN(I64*0.6,0)</f>
        <v>215</v>
      </c>
      <c r="I64" s="11">
        <f>I62*30</f>
        <v>359.7</v>
      </c>
      <c r="J64" s="12">
        <v>144.69999999999999</v>
      </c>
      <c r="K64" s="3"/>
      <c r="L64" s="3">
        <f t="shared" si="0"/>
        <v>0</v>
      </c>
    </row>
    <row r="65" spans="1:12" x14ac:dyDescent="0.25">
      <c r="A65" s="2"/>
      <c r="B65" s="2" t="s">
        <v>358</v>
      </c>
      <c r="C65" s="2" t="s">
        <v>355</v>
      </c>
      <c r="D65" s="8" t="s">
        <v>135</v>
      </c>
      <c r="E65" s="9">
        <v>9781407169095</v>
      </c>
      <c r="F65" s="10" t="s">
        <v>1</v>
      </c>
      <c r="G65" s="10" t="s">
        <v>136</v>
      </c>
      <c r="H65" s="11">
        <f>I65*0.75</f>
        <v>6.7424999999999997</v>
      </c>
      <c r="I65" s="11">
        <v>8.99</v>
      </c>
      <c r="J65" s="12"/>
      <c r="K65" s="3"/>
      <c r="L65" s="3">
        <f t="shared" si="0"/>
        <v>0</v>
      </c>
    </row>
    <row r="66" spans="1:12" x14ac:dyDescent="0.25">
      <c r="A66" s="2"/>
      <c r="B66" s="2" t="s">
        <v>358</v>
      </c>
      <c r="C66" s="2" t="s">
        <v>355</v>
      </c>
      <c r="D66" s="8" t="s">
        <v>137</v>
      </c>
      <c r="E66" s="9">
        <v>9789999618557</v>
      </c>
      <c r="F66" s="10" t="s">
        <v>4</v>
      </c>
      <c r="G66" s="10" t="s">
        <v>138</v>
      </c>
      <c r="H66" s="11">
        <f>I66*0.7</f>
        <v>62.93</v>
      </c>
      <c r="I66" s="11">
        <v>89.9</v>
      </c>
      <c r="J66" s="12">
        <v>26.970000000000006</v>
      </c>
      <c r="K66" s="3"/>
      <c r="L66" s="3">
        <f t="shared" si="0"/>
        <v>0</v>
      </c>
    </row>
    <row r="67" spans="1:12" x14ac:dyDescent="0.25">
      <c r="A67" s="2"/>
      <c r="B67" s="2" t="s">
        <v>358</v>
      </c>
      <c r="C67" s="2" t="s">
        <v>355</v>
      </c>
      <c r="D67" s="8" t="s">
        <v>139</v>
      </c>
      <c r="E67" s="9">
        <v>9789995163976</v>
      </c>
      <c r="F67" s="10" t="s">
        <v>7</v>
      </c>
      <c r="G67" s="10" t="s">
        <v>140</v>
      </c>
      <c r="H67" s="11">
        <f>ROUNDDOWN(I67*0.6,0)</f>
        <v>161</v>
      </c>
      <c r="I67" s="11">
        <f>I65*30</f>
        <v>269.7</v>
      </c>
      <c r="J67" s="12">
        <v>108.69999999999999</v>
      </c>
      <c r="K67" s="3"/>
      <c r="L67" s="3">
        <f t="shared" ref="L67:L130" si="2">H67*K67</f>
        <v>0</v>
      </c>
    </row>
    <row r="68" spans="1:12" x14ac:dyDescent="0.25">
      <c r="A68" s="2"/>
      <c r="B68" s="2" t="s">
        <v>358</v>
      </c>
      <c r="C68" s="2" t="s">
        <v>355</v>
      </c>
      <c r="D68" s="8" t="s">
        <v>141</v>
      </c>
      <c r="E68" s="9">
        <v>9781407169101</v>
      </c>
      <c r="F68" s="10" t="s">
        <v>1</v>
      </c>
      <c r="G68" s="10" t="s">
        <v>142</v>
      </c>
      <c r="H68" s="11">
        <f>I68*0.75</f>
        <v>5.2424999999999997</v>
      </c>
      <c r="I68" s="11">
        <v>6.99</v>
      </c>
      <c r="J68" s="12"/>
      <c r="K68" s="3"/>
      <c r="L68" s="3">
        <f t="shared" si="2"/>
        <v>0</v>
      </c>
    </row>
    <row r="69" spans="1:12" x14ac:dyDescent="0.25">
      <c r="A69" s="2"/>
      <c r="B69" s="2" t="s">
        <v>358</v>
      </c>
      <c r="C69" s="2" t="s">
        <v>355</v>
      </c>
      <c r="D69" s="8" t="s">
        <v>143</v>
      </c>
      <c r="E69" s="9">
        <v>9789999618564</v>
      </c>
      <c r="F69" s="10" t="s">
        <v>4</v>
      </c>
      <c r="G69" s="10" t="s">
        <v>144</v>
      </c>
      <c r="H69" s="11">
        <f>I69*0.7</f>
        <v>48.93</v>
      </c>
      <c r="I69" s="11">
        <v>69.900000000000006</v>
      </c>
      <c r="J69" s="12">
        <v>20.970000000000006</v>
      </c>
      <c r="K69" s="3"/>
      <c r="L69" s="3">
        <f t="shared" si="2"/>
        <v>0</v>
      </c>
    </row>
    <row r="70" spans="1:12" x14ac:dyDescent="0.25">
      <c r="A70" s="2"/>
      <c r="B70" s="2" t="s">
        <v>358</v>
      </c>
      <c r="C70" s="2" t="s">
        <v>355</v>
      </c>
      <c r="D70" s="8" t="s">
        <v>145</v>
      </c>
      <c r="E70" s="9">
        <v>9789995164058</v>
      </c>
      <c r="F70" s="10" t="s">
        <v>7</v>
      </c>
      <c r="G70" s="10" t="s">
        <v>146</v>
      </c>
      <c r="H70" s="11">
        <f>ROUNDDOWN(I70*0.6,0)</f>
        <v>125</v>
      </c>
      <c r="I70" s="11">
        <f>I68*30</f>
        <v>209.70000000000002</v>
      </c>
      <c r="J70" s="12">
        <v>84.700000000000017</v>
      </c>
      <c r="K70" s="3"/>
      <c r="L70" s="3">
        <f t="shared" si="2"/>
        <v>0</v>
      </c>
    </row>
    <row r="71" spans="1:12" x14ac:dyDescent="0.25">
      <c r="A71" s="2"/>
      <c r="B71" s="2" t="s">
        <v>358</v>
      </c>
      <c r="C71" s="2" t="s">
        <v>355</v>
      </c>
      <c r="D71" s="8" t="s">
        <v>147</v>
      </c>
      <c r="E71" s="9">
        <v>9781407169132</v>
      </c>
      <c r="F71" s="10" t="s">
        <v>1</v>
      </c>
      <c r="G71" s="10" t="s">
        <v>148</v>
      </c>
      <c r="H71" s="11">
        <f>I71*0.75</f>
        <v>8.9924999999999997</v>
      </c>
      <c r="I71" s="11">
        <v>11.99</v>
      </c>
      <c r="J71" s="12"/>
      <c r="K71" s="3"/>
      <c r="L71" s="3">
        <f t="shared" si="2"/>
        <v>0</v>
      </c>
    </row>
    <row r="72" spans="1:12" x14ac:dyDescent="0.25">
      <c r="A72" s="2"/>
      <c r="B72" s="2" t="s">
        <v>358</v>
      </c>
      <c r="C72" s="2" t="s">
        <v>355</v>
      </c>
      <c r="D72" s="8" t="s">
        <v>149</v>
      </c>
      <c r="E72" s="9">
        <v>9789999618571</v>
      </c>
      <c r="F72" s="10" t="s">
        <v>4</v>
      </c>
      <c r="G72" s="10" t="s">
        <v>150</v>
      </c>
      <c r="H72" s="11">
        <f>I72*0.7</f>
        <v>83.929999999999993</v>
      </c>
      <c r="I72" s="11">
        <v>119.9</v>
      </c>
      <c r="J72" s="12">
        <v>35.970000000000013</v>
      </c>
      <c r="K72" s="3"/>
      <c r="L72" s="3">
        <f t="shared" si="2"/>
        <v>0</v>
      </c>
    </row>
    <row r="73" spans="1:12" x14ac:dyDescent="0.25">
      <c r="A73" s="2"/>
      <c r="B73" s="2" t="s">
        <v>358</v>
      </c>
      <c r="C73" s="2" t="s">
        <v>355</v>
      </c>
      <c r="D73" s="8" t="s">
        <v>151</v>
      </c>
      <c r="E73" s="9">
        <v>9789995164218</v>
      </c>
      <c r="F73" s="10" t="s">
        <v>7</v>
      </c>
      <c r="G73" s="10" t="s">
        <v>152</v>
      </c>
      <c r="H73" s="11">
        <f>ROUNDDOWN(I73*0.6,0)</f>
        <v>215</v>
      </c>
      <c r="I73" s="11">
        <f>I71*30</f>
        <v>359.7</v>
      </c>
      <c r="J73" s="12">
        <v>144.69999999999999</v>
      </c>
      <c r="K73" s="3"/>
      <c r="L73" s="3">
        <f t="shared" si="2"/>
        <v>0</v>
      </c>
    </row>
    <row r="74" spans="1:12" x14ac:dyDescent="0.25">
      <c r="A74" s="2"/>
      <c r="B74" s="2" t="s">
        <v>358</v>
      </c>
      <c r="C74" s="2" t="s">
        <v>354</v>
      </c>
      <c r="D74" s="8" t="s">
        <v>153</v>
      </c>
      <c r="E74" s="9">
        <v>9781407169026</v>
      </c>
      <c r="F74" s="10" t="s">
        <v>1</v>
      </c>
      <c r="G74" s="10" t="s">
        <v>154</v>
      </c>
      <c r="H74" s="11">
        <f>I74*0.75</f>
        <v>6.7424999999999997</v>
      </c>
      <c r="I74" s="11">
        <v>8.99</v>
      </c>
      <c r="J74" s="12"/>
      <c r="K74" s="3"/>
      <c r="L74" s="3">
        <f t="shared" si="2"/>
        <v>0</v>
      </c>
    </row>
    <row r="75" spans="1:12" x14ac:dyDescent="0.25">
      <c r="A75" s="2"/>
      <c r="B75" s="2" t="s">
        <v>358</v>
      </c>
      <c r="C75" s="2" t="s">
        <v>354</v>
      </c>
      <c r="D75" s="8" t="s">
        <v>155</v>
      </c>
      <c r="E75" s="9">
        <v>9789999618618</v>
      </c>
      <c r="F75" s="10" t="s">
        <v>4</v>
      </c>
      <c r="G75" s="10" t="s">
        <v>156</v>
      </c>
      <c r="H75" s="11">
        <f>I75*0.7</f>
        <v>62.93</v>
      </c>
      <c r="I75" s="11">
        <v>89.9</v>
      </c>
      <c r="J75" s="12">
        <v>26.970000000000006</v>
      </c>
      <c r="K75" s="3"/>
      <c r="L75" s="3">
        <f t="shared" si="2"/>
        <v>0</v>
      </c>
    </row>
    <row r="76" spans="1:12" x14ac:dyDescent="0.25">
      <c r="A76" s="2"/>
      <c r="B76" s="2" t="s">
        <v>358</v>
      </c>
      <c r="C76" s="2" t="s">
        <v>354</v>
      </c>
      <c r="D76" s="8" t="s">
        <v>157</v>
      </c>
      <c r="E76" s="9">
        <v>9789995169213</v>
      </c>
      <c r="F76" s="10" t="s">
        <v>7</v>
      </c>
      <c r="G76" s="10" t="s">
        <v>158</v>
      </c>
      <c r="H76" s="11">
        <f>ROUNDDOWN(I76*0.6,0)</f>
        <v>161</v>
      </c>
      <c r="I76" s="11">
        <f>I74*30</f>
        <v>269.7</v>
      </c>
      <c r="J76" s="12">
        <v>108.69999999999999</v>
      </c>
      <c r="K76" s="3"/>
      <c r="L76" s="3">
        <f t="shared" si="2"/>
        <v>0</v>
      </c>
    </row>
    <row r="77" spans="1:12" x14ac:dyDescent="0.25">
      <c r="A77" s="2"/>
      <c r="B77" s="2" t="s">
        <v>358</v>
      </c>
      <c r="C77" s="2" t="s">
        <v>354</v>
      </c>
      <c r="D77" s="8" t="s">
        <v>159</v>
      </c>
      <c r="E77" s="9">
        <v>9781407169040</v>
      </c>
      <c r="F77" s="10" t="s">
        <v>1</v>
      </c>
      <c r="G77" s="10" t="s">
        <v>160</v>
      </c>
      <c r="H77" s="11">
        <f>I77*0.75</f>
        <v>5.2424999999999997</v>
      </c>
      <c r="I77" s="11">
        <v>6.99</v>
      </c>
      <c r="J77" s="12"/>
      <c r="K77" s="3"/>
      <c r="L77" s="3">
        <f t="shared" si="2"/>
        <v>0</v>
      </c>
    </row>
    <row r="78" spans="1:12" x14ac:dyDescent="0.25">
      <c r="A78" s="2"/>
      <c r="B78" s="2" t="s">
        <v>358</v>
      </c>
      <c r="C78" s="2" t="s">
        <v>354</v>
      </c>
      <c r="D78" s="8" t="s">
        <v>161</v>
      </c>
      <c r="E78" s="9">
        <v>9789999618625</v>
      </c>
      <c r="F78" s="10" t="s">
        <v>4</v>
      </c>
      <c r="G78" s="10" t="s">
        <v>162</v>
      </c>
      <c r="H78" s="11">
        <f>I78*0.7</f>
        <v>48.93</v>
      </c>
      <c r="I78" s="11">
        <v>69.900000000000006</v>
      </c>
      <c r="J78" s="12">
        <v>20.970000000000006</v>
      </c>
      <c r="K78" s="3"/>
      <c r="L78" s="3">
        <f t="shared" si="2"/>
        <v>0</v>
      </c>
    </row>
    <row r="79" spans="1:12" x14ac:dyDescent="0.25">
      <c r="A79" s="2"/>
      <c r="B79" s="2" t="s">
        <v>358</v>
      </c>
      <c r="C79" s="2" t="s">
        <v>354</v>
      </c>
      <c r="D79" s="8" t="s">
        <v>163</v>
      </c>
      <c r="E79" s="9">
        <v>9789995169251</v>
      </c>
      <c r="F79" s="10" t="s">
        <v>7</v>
      </c>
      <c r="G79" s="10" t="s">
        <v>164</v>
      </c>
      <c r="H79" s="11">
        <f>ROUNDDOWN(I79*0.6,0)</f>
        <v>125</v>
      </c>
      <c r="I79" s="11">
        <f>I77*30</f>
        <v>209.70000000000002</v>
      </c>
      <c r="J79" s="12">
        <v>84.700000000000017</v>
      </c>
      <c r="K79" s="3"/>
      <c r="L79" s="3">
        <f t="shared" si="2"/>
        <v>0</v>
      </c>
    </row>
    <row r="80" spans="1:12" x14ac:dyDescent="0.25">
      <c r="A80" s="2"/>
      <c r="B80" s="2" t="s">
        <v>358</v>
      </c>
      <c r="C80" s="2" t="s">
        <v>354</v>
      </c>
      <c r="D80" s="8" t="s">
        <v>165</v>
      </c>
      <c r="E80" s="9">
        <v>9781407169064</v>
      </c>
      <c r="F80" s="10" t="s">
        <v>1</v>
      </c>
      <c r="G80" s="10" t="s">
        <v>166</v>
      </c>
      <c r="H80" s="11">
        <f>I80*0.75</f>
        <v>8.9924999999999997</v>
      </c>
      <c r="I80" s="11">
        <v>11.99</v>
      </c>
      <c r="J80" s="12"/>
      <c r="K80" s="3"/>
      <c r="L80" s="3">
        <f t="shared" si="2"/>
        <v>0</v>
      </c>
    </row>
    <row r="81" spans="1:12" x14ac:dyDescent="0.25">
      <c r="A81" s="2"/>
      <c r="B81" s="2" t="s">
        <v>358</v>
      </c>
      <c r="C81" s="2" t="s">
        <v>354</v>
      </c>
      <c r="D81" s="8" t="s">
        <v>167</v>
      </c>
      <c r="E81" s="9">
        <v>9789999618632</v>
      </c>
      <c r="F81" s="10" t="s">
        <v>4</v>
      </c>
      <c r="G81" s="10" t="s">
        <v>168</v>
      </c>
      <c r="H81" s="11">
        <f>I81*0.7</f>
        <v>83.929999999999993</v>
      </c>
      <c r="I81" s="11">
        <v>119.9</v>
      </c>
      <c r="J81" s="12">
        <v>35.970000000000013</v>
      </c>
      <c r="K81" s="3"/>
      <c r="L81" s="3">
        <f t="shared" si="2"/>
        <v>0</v>
      </c>
    </row>
    <row r="82" spans="1:12" x14ac:dyDescent="0.25">
      <c r="A82" s="2"/>
      <c r="B82" s="2" t="s">
        <v>358</v>
      </c>
      <c r="C82" s="2" t="s">
        <v>354</v>
      </c>
      <c r="D82" s="8" t="s">
        <v>169</v>
      </c>
      <c r="E82" s="9">
        <v>9789995169336</v>
      </c>
      <c r="F82" s="10" t="s">
        <v>7</v>
      </c>
      <c r="G82" s="10" t="s">
        <v>170</v>
      </c>
      <c r="H82" s="11">
        <f>ROUNDDOWN(I82*0.6,0)</f>
        <v>215</v>
      </c>
      <c r="I82" s="11">
        <f>I80*30</f>
        <v>359.7</v>
      </c>
      <c r="J82" s="12">
        <v>144.69999999999999</v>
      </c>
      <c r="K82" s="3"/>
      <c r="L82" s="3">
        <f t="shared" si="2"/>
        <v>0</v>
      </c>
    </row>
    <row r="83" spans="1:12" x14ac:dyDescent="0.25">
      <c r="A83" s="2"/>
      <c r="B83" s="2" t="s">
        <v>358</v>
      </c>
      <c r="C83" s="2" t="s">
        <v>359</v>
      </c>
      <c r="D83" s="8" t="s">
        <v>171</v>
      </c>
      <c r="E83" s="9">
        <v>9781407168975</v>
      </c>
      <c r="F83" s="10" t="s">
        <v>1</v>
      </c>
      <c r="G83" s="10" t="s">
        <v>172</v>
      </c>
      <c r="H83" s="11">
        <f>I83*0.75</f>
        <v>6.7424999999999997</v>
      </c>
      <c r="I83" s="11">
        <v>8.99</v>
      </c>
      <c r="J83" s="12"/>
      <c r="K83" s="3"/>
      <c r="L83" s="3">
        <f t="shared" si="2"/>
        <v>0</v>
      </c>
    </row>
    <row r="84" spans="1:12" x14ac:dyDescent="0.25">
      <c r="A84" s="2"/>
      <c r="B84" s="2" t="s">
        <v>358</v>
      </c>
      <c r="C84" s="2" t="s">
        <v>359</v>
      </c>
      <c r="D84" s="8" t="s">
        <v>173</v>
      </c>
      <c r="E84" s="9">
        <v>9789999618588</v>
      </c>
      <c r="F84" s="10" t="s">
        <v>4</v>
      </c>
      <c r="G84" s="10" t="s">
        <v>174</v>
      </c>
      <c r="H84" s="11">
        <f>I84*0.7</f>
        <v>62.93</v>
      </c>
      <c r="I84" s="11">
        <v>89.9</v>
      </c>
      <c r="J84" s="12">
        <v>26.970000000000006</v>
      </c>
      <c r="K84" s="3"/>
      <c r="L84" s="3">
        <f t="shared" si="2"/>
        <v>0</v>
      </c>
    </row>
    <row r="85" spans="1:12" x14ac:dyDescent="0.25">
      <c r="A85" s="2"/>
      <c r="B85" s="2" t="s">
        <v>358</v>
      </c>
      <c r="C85" s="2" t="s">
        <v>359</v>
      </c>
      <c r="D85" s="8" t="s">
        <v>175</v>
      </c>
      <c r="E85" s="9">
        <v>9789951700740</v>
      </c>
      <c r="F85" s="10" t="s">
        <v>7</v>
      </c>
      <c r="G85" s="10" t="s">
        <v>176</v>
      </c>
      <c r="H85" s="11">
        <f>ROUNDDOWN(I85*0.6,0)</f>
        <v>161</v>
      </c>
      <c r="I85" s="11">
        <f>I83*30</f>
        <v>269.7</v>
      </c>
      <c r="J85" s="12">
        <v>108.69999999999999</v>
      </c>
      <c r="K85" s="3"/>
      <c r="L85" s="3">
        <f t="shared" si="2"/>
        <v>0</v>
      </c>
    </row>
    <row r="86" spans="1:12" x14ac:dyDescent="0.25">
      <c r="A86" s="2"/>
      <c r="B86" s="2" t="s">
        <v>358</v>
      </c>
      <c r="C86" s="2" t="s">
        <v>359</v>
      </c>
      <c r="D86" s="8" t="s">
        <v>177</v>
      </c>
      <c r="E86" s="9">
        <v>9781407168982</v>
      </c>
      <c r="F86" s="10" t="s">
        <v>1</v>
      </c>
      <c r="G86" s="10" t="s">
        <v>178</v>
      </c>
      <c r="H86" s="11">
        <f>I86*0.75</f>
        <v>5.2424999999999997</v>
      </c>
      <c r="I86" s="11">
        <v>6.99</v>
      </c>
      <c r="J86" s="12"/>
      <c r="K86" s="3"/>
      <c r="L86" s="3">
        <f t="shared" si="2"/>
        <v>0</v>
      </c>
    </row>
    <row r="87" spans="1:12" x14ac:dyDescent="0.25">
      <c r="A87" s="2"/>
      <c r="B87" s="2" t="s">
        <v>358</v>
      </c>
      <c r="C87" s="2" t="s">
        <v>359</v>
      </c>
      <c r="D87" s="8" t="s">
        <v>179</v>
      </c>
      <c r="E87" s="9">
        <v>9789999618595</v>
      </c>
      <c r="F87" s="10" t="s">
        <v>4</v>
      </c>
      <c r="G87" s="10" t="s">
        <v>180</v>
      </c>
      <c r="H87" s="11">
        <f>I87*0.7</f>
        <v>48.93</v>
      </c>
      <c r="I87" s="11">
        <v>69.900000000000006</v>
      </c>
      <c r="J87" s="12">
        <v>20.970000000000006</v>
      </c>
      <c r="K87" s="3"/>
      <c r="L87" s="3">
        <f t="shared" si="2"/>
        <v>0</v>
      </c>
    </row>
    <row r="88" spans="1:12" x14ac:dyDescent="0.25">
      <c r="A88" s="2"/>
      <c r="B88" s="2" t="s">
        <v>358</v>
      </c>
      <c r="C88" s="2" t="s">
        <v>359</v>
      </c>
      <c r="D88" s="8" t="s">
        <v>181</v>
      </c>
      <c r="E88" s="9">
        <v>9789951700702</v>
      </c>
      <c r="F88" s="10" t="s">
        <v>7</v>
      </c>
      <c r="G88" s="10" t="s">
        <v>182</v>
      </c>
      <c r="H88" s="11">
        <f>ROUNDDOWN(I88*0.6,0)</f>
        <v>125</v>
      </c>
      <c r="I88" s="11">
        <f>I86*30</f>
        <v>209.70000000000002</v>
      </c>
      <c r="J88" s="12">
        <v>84.700000000000017</v>
      </c>
      <c r="K88" s="3"/>
      <c r="L88" s="3">
        <f t="shared" si="2"/>
        <v>0</v>
      </c>
    </row>
    <row r="89" spans="1:12" x14ac:dyDescent="0.25">
      <c r="A89" s="2"/>
      <c r="B89" s="2" t="s">
        <v>358</v>
      </c>
      <c r="C89" s="2" t="s">
        <v>359</v>
      </c>
      <c r="D89" s="8" t="s">
        <v>183</v>
      </c>
      <c r="E89" s="9">
        <v>9781407169002</v>
      </c>
      <c r="F89" s="10" t="s">
        <v>1</v>
      </c>
      <c r="G89" s="10" t="s">
        <v>184</v>
      </c>
      <c r="H89" s="11">
        <f>I89*0.75</f>
        <v>8.9924999999999997</v>
      </c>
      <c r="I89" s="11">
        <v>11.99</v>
      </c>
      <c r="J89" s="12"/>
      <c r="K89" s="3"/>
      <c r="L89" s="3">
        <f t="shared" si="2"/>
        <v>0</v>
      </c>
    </row>
    <row r="90" spans="1:12" x14ac:dyDescent="0.25">
      <c r="A90" s="2"/>
      <c r="B90" s="2" t="s">
        <v>358</v>
      </c>
      <c r="C90" s="2" t="s">
        <v>359</v>
      </c>
      <c r="D90" s="8" t="s">
        <v>185</v>
      </c>
      <c r="E90" s="9">
        <v>9789999618601</v>
      </c>
      <c r="F90" s="10" t="s">
        <v>4</v>
      </c>
      <c r="G90" s="10" t="s">
        <v>186</v>
      </c>
      <c r="H90" s="11">
        <f>I90*0.7</f>
        <v>83.929999999999993</v>
      </c>
      <c r="I90" s="11">
        <v>119.9</v>
      </c>
      <c r="J90" s="12">
        <v>35.970000000000013</v>
      </c>
      <c r="K90" s="3"/>
      <c r="L90" s="3">
        <f t="shared" si="2"/>
        <v>0</v>
      </c>
    </row>
    <row r="91" spans="1:12" x14ac:dyDescent="0.25">
      <c r="A91" s="2"/>
      <c r="B91" s="2" t="s">
        <v>358</v>
      </c>
      <c r="C91" s="2" t="s">
        <v>359</v>
      </c>
      <c r="D91" s="8" t="s">
        <v>187</v>
      </c>
      <c r="E91" s="9">
        <v>9789995169374</v>
      </c>
      <c r="F91" s="10" t="s">
        <v>7</v>
      </c>
      <c r="G91" s="10" t="s">
        <v>188</v>
      </c>
      <c r="H91" s="11">
        <f>ROUNDDOWN(I91*0.6,0)</f>
        <v>215</v>
      </c>
      <c r="I91" s="11">
        <f>I89*30</f>
        <v>359.7</v>
      </c>
      <c r="J91" s="12">
        <v>144.69999999999999</v>
      </c>
      <c r="K91" s="3"/>
      <c r="L91" s="3">
        <f t="shared" si="2"/>
        <v>0</v>
      </c>
    </row>
    <row r="92" spans="1:12" x14ac:dyDescent="0.25">
      <c r="A92" s="2"/>
      <c r="B92" s="2" t="s">
        <v>358</v>
      </c>
      <c r="C92" s="2" t="s">
        <v>355</v>
      </c>
      <c r="D92" s="8" t="s">
        <v>189</v>
      </c>
      <c r="E92" s="9">
        <v>9781407169088</v>
      </c>
      <c r="F92" s="10" t="s">
        <v>1</v>
      </c>
      <c r="G92" s="10" t="s">
        <v>190</v>
      </c>
      <c r="H92" s="11">
        <f>I92*0.75</f>
        <v>6.7424999999999997</v>
      </c>
      <c r="I92" s="11">
        <v>8.99</v>
      </c>
      <c r="J92" s="12"/>
      <c r="K92" s="3"/>
      <c r="L92" s="3">
        <f t="shared" si="2"/>
        <v>0</v>
      </c>
    </row>
    <row r="93" spans="1:12" x14ac:dyDescent="0.25">
      <c r="A93" s="2"/>
      <c r="B93" s="2" t="s">
        <v>358</v>
      </c>
      <c r="C93" s="2" t="s">
        <v>355</v>
      </c>
      <c r="D93" s="8" t="s">
        <v>191</v>
      </c>
      <c r="E93" s="9">
        <v>9789999618649</v>
      </c>
      <c r="F93" s="10" t="s">
        <v>4</v>
      </c>
      <c r="G93" s="10" t="s">
        <v>192</v>
      </c>
      <c r="H93" s="11">
        <f>I93*0.7</f>
        <v>62.93</v>
      </c>
      <c r="I93" s="11">
        <v>89.9</v>
      </c>
      <c r="J93" s="12">
        <v>26.970000000000006</v>
      </c>
      <c r="K93" s="3"/>
      <c r="L93" s="3">
        <f t="shared" si="2"/>
        <v>0</v>
      </c>
    </row>
    <row r="94" spans="1:12" x14ac:dyDescent="0.25">
      <c r="A94" s="2"/>
      <c r="B94" s="2" t="s">
        <v>358</v>
      </c>
      <c r="C94" s="2" t="s">
        <v>355</v>
      </c>
      <c r="D94" s="8" t="s">
        <v>193</v>
      </c>
      <c r="E94" s="9">
        <v>9789995169176</v>
      </c>
      <c r="F94" s="10" t="s">
        <v>7</v>
      </c>
      <c r="G94" s="10" t="s">
        <v>194</v>
      </c>
      <c r="H94" s="11">
        <f>ROUNDDOWN(I94*0.6,0)</f>
        <v>161</v>
      </c>
      <c r="I94" s="11">
        <f>I92*30</f>
        <v>269.7</v>
      </c>
      <c r="J94" s="12">
        <v>108.69999999999999</v>
      </c>
      <c r="K94" s="3"/>
      <c r="L94" s="3">
        <f t="shared" si="2"/>
        <v>0</v>
      </c>
    </row>
    <row r="95" spans="1:12" x14ac:dyDescent="0.25">
      <c r="A95" s="2"/>
      <c r="B95" s="2" t="s">
        <v>358</v>
      </c>
      <c r="C95" s="2" t="s">
        <v>355</v>
      </c>
      <c r="D95" s="8" t="s">
        <v>195</v>
      </c>
      <c r="E95" s="9">
        <v>9781407169118</v>
      </c>
      <c r="F95" s="10" t="s">
        <v>1</v>
      </c>
      <c r="G95" s="10" t="s">
        <v>196</v>
      </c>
      <c r="H95" s="11">
        <f>I95*0.75</f>
        <v>5.2424999999999997</v>
      </c>
      <c r="I95" s="11">
        <v>6.99</v>
      </c>
      <c r="J95" s="12"/>
      <c r="K95" s="3"/>
      <c r="L95" s="3">
        <f t="shared" si="2"/>
        <v>0</v>
      </c>
    </row>
    <row r="96" spans="1:12" x14ac:dyDescent="0.25">
      <c r="A96" s="2"/>
      <c r="B96" s="2" t="s">
        <v>358</v>
      </c>
      <c r="C96" s="2" t="s">
        <v>355</v>
      </c>
      <c r="D96" s="8" t="s">
        <v>197</v>
      </c>
      <c r="E96" s="9">
        <v>9789999618656</v>
      </c>
      <c r="F96" s="10" t="s">
        <v>4</v>
      </c>
      <c r="G96" s="10" t="s">
        <v>198</v>
      </c>
      <c r="H96" s="11">
        <f>I96*0.7</f>
        <v>48.93</v>
      </c>
      <c r="I96" s="11">
        <v>69.900000000000006</v>
      </c>
      <c r="J96" s="12">
        <v>20.970000000000006</v>
      </c>
      <c r="K96" s="3"/>
      <c r="L96" s="3">
        <f t="shared" si="2"/>
        <v>0</v>
      </c>
    </row>
    <row r="97" spans="1:12" x14ac:dyDescent="0.25">
      <c r="A97" s="2"/>
      <c r="B97" s="2" t="s">
        <v>358</v>
      </c>
      <c r="C97" s="2" t="s">
        <v>355</v>
      </c>
      <c r="D97" s="8" t="s">
        <v>199</v>
      </c>
      <c r="E97" s="9">
        <v>9789995169299</v>
      </c>
      <c r="F97" s="10" t="s">
        <v>7</v>
      </c>
      <c r="G97" s="10" t="s">
        <v>200</v>
      </c>
      <c r="H97" s="11">
        <f>ROUNDDOWN(I97*0.6,0)</f>
        <v>125</v>
      </c>
      <c r="I97" s="11">
        <f>I95*30</f>
        <v>209.70000000000002</v>
      </c>
      <c r="J97" s="12">
        <v>84.700000000000017</v>
      </c>
      <c r="K97" s="3"/>
      <c r="L97" s="3">
        <f t="shared" si="2"/>
        <v>0</v>
      </c>
    </row>
    <row r="98" spans="1:12" x14ac:dyDescent="0.25">
      <c r="A98" s="2"/>
      <c r="B98" s="2" t="s">
        <v>358</v>
      </c>
      <c r="C98" s="2" t="s">
        <v>355</v>
      </c>
      <c r="D98" s="8" t="s">
        <v>201</v>
      </c>
      <c r="E98" s="9">
        <v>9781407169125</v>
      </c>
      <c r="F98" s="10" t="s">
        <v>1</v>
      </c>
      <c r="G98" s="10" t="s">
        <v>202</v>
      </c>
      <c r="H98" s="11">
        <f>I98*0.75</f>
        <v>8.9924999999999997</v>
      </c>
      <c r="I98" s="11">
        <v>11.99</v>
      </c>
      <c r="J98" s="12"/>
      <c r="K98" s="3"/>
      <c r="L98" s="3">
        <f t="shared" si="2"/>
        <v>0</v>
      </c>
    </row>
    <row r="99" spans="1:12" x14ac:dyDescent="0.25">
      <c r="A99" s="2"/>
      <c r="B99" s="2" t="s">
        <v>358</v>
      </c>
      <c r="C99" s="2" t="s">
        <v>355</v>
      </c>
      <c r="D99" s="8" t="s">
        <v>203</v>
      </c>
      <c r="E99" s="9">
        <v>9789999618663</v>
      </c>
      <c r="F99" s="10" t="s">
        <v>4</v>
      </c>
      <c r="G99" s="10" t="s">
        <v>204</v>
      </c>
      <c r="H99" s="11">
        <f>I99*0.7</f>
        <v>83.929999999999993</v>
      </c>
      <c r="I99" s="11">
        <v>119.9</v>
      </c>
      <c r="J99" s="12">
        <v>35.970000000000013</v>
      </c>
      <c r="K99" s="3"/>
      <c r="L99" s="3">
        <f t="shared" si="2"/>
        <v>0</v>
      </c>
    </row>
    <row r="100" spans="1:12" x14ac:dyDescent="0.25">
      <c r="A100" s="2"/>
      <c r="B100" s="2" t="s">
        <v>358</v>
      </c>
      <c r="C100" s="2" t="s">
        <v>355</v>
      </c>
      <c r="D100" s="8" t="s">
        <v>205</v>
      </c>
      <c r="E100" s="9">
        <v>9789995169411</v>
      </c>
      <c r="F100" s="10" t="s">
        <v>7</v>
      </c>
      <c r="G100" s="10" t="s">
        <v>206</v>
      </c>
      <c r="H100" s="11">
        <f>ROUNDDOWN(I100*0.6,0)</f>
        <v>215</v>
      </c>
      <c r="I100" s="11">
        <f>I98*30</f>
        <v>359.7</v>
      </c>
      <c r="J100" s="12">
        <v>144.69999999999999</v>
      </c>
      <c r="K100" s="3"/>
      <c r="L100" s="3">
        <f t="shared" si="2"/>
        <v>0</v>
      </c>
    </row>
    <row r="101" spans="1:12" x14ac:dyDescent="0.25">
      <c r="A101" s="2"/>
      <c r="B101" s="2" t="s">
        <v>360</v>
      </c>
      <c r="C101" s="2" t="s">
        <v>354</v>
      </c>
      <c r="D101" s="8" t="s">
        <v>207</v>
      </c>
      <c r="E101" s="9">
        <v>9781407176727</v>
      </c>
      <c r="F101" s="10" t="s">
        <v>1</v>
      </c>
      <c r="G101" s="10" t="s">
        <v>208</v>
      </c>
      <c r="H101" s="11">
        <f>I101*0.75</f>
        <v>6.7424999999999997</v>
      </c>
      <c r="I101" s="11">
        <v>8.99</v>
      </c>
      <c r="J101" s="12"/>
      <c r="K101" s="3"/>
      <c r="L101" s="3">
        <f t="shared" si="2"/>
        <v>0</v>
      </c>
    </row>
    <row r="102" spans="1:12" x14ac:dyDescent="0.25">
      <c r="A102" s="2"/>
      <c r="B102" s="2" t="s">
        <v>360</v>
      </c>
      <c r="C102" s="2" t="s">
        <v>354</v>
      </c>
      <c r="D102" s="8" t="s">
        <v>209</v>
      </c>
      <c r="E102" s="9">
        <v>9789999618762</v>
      </c>
      <c r="F102" s="10" t="s">
        <v>4</v>
      </c>
      <c r="G102" s="17" t="s">
        <v>210</v>
      </c>
      <c r="H102" s="18">
        <f>I102*0.7</f>
        <v>62.93</v>
      </c>
      <c r="I102" s="18">
        <f>8.99*10</f>
        <v>89.9</v>
      </c>
      <c r="J102" s="12">
        <v>26.970000000000006</v>
      </c>
      <c r="K102" s="3"/>
      <c r="L102" s="3">
        <f t="shared" si="2"/>
        <v>0</v>
      </c>
    </row>
    <row r="103" spans="1:12" x14ac:dyDescent="0.25">
      <c r="A103" s="2"/>
      <c r="B103" s="2" t="s">
        <v>360</v>
      </c>
      <c r="C103" s="2" t="s">
        <v>354</v>
      </c>
      <c r="D103" s="8" t="s">
        <v>211</v>
      </c>
      <c r="E103" s="9">
        <v>9789951703963</v>
      </c>
      <c r="F103" s="10" t="s">
        <v>7</v>
      </c>
      <c r="G103" s="10" t="s">
        <v>212</v>
      </c>
      <c r="H103" s="11">
        <f>ROUNDDOWN(I103*0.6,0)</f>
        <v>161</v>
      </c>
      <c r="I103" s="11">
        <f>I101*30</f>
        <v>269.7</v>
      </c>
      <c r="J103" s="12">
        <v>108.69999999999999</v>
      </c>
      <c r="K103" s="3"/>
      <c r="L103" s="3">
        <f t="shared" si="2"/>
        <v>0</v>
      </c>
    </row>
    <row r="104" spans="1:12" x14ac:dyDescent="0.25">
      <c r="A104" s="2"/>
      <c r="B104" s="2" t="s">
        <v>360</v>
      </c>
      <c r="C104" s="2" t="s">
        <v>354</v>
      </c>
      <c r="D104" s="8" t="s">
        <v>213</v>
      </c>
      <c r="E104" s="9">
        <v>9781407176734</v>
      </c>
      <c r="F104" s="10" t="s">
        <v>1</v>
      </c>
      <c r="G104" s="10" t="s">
        <v>214</v>
      </c>
      <c r="H104" s="11">
        <f>I104*0.75</f>
        <v>5.2424999999999997</v>
      </c>
      <c r="I104" s="11">
        <v>6.99</v>
      </c>
      <c r="J104" s="12"/>
      <c r="K104" s="3"/>
      <c r="L104" s="3">
        <f t="shared" si="2"/>
        <v>0</v>
      </c>
    </row>
    <row r="105" spans="1:12" x14ac:dyDescent="0.25">
      <c r="A105" s="2"/>
      <c r="B105" s="2" t="s">
        <v>360</v>
      </c>
      <c r="C105" s="2" t="s">
        <v>354</v>
      </c>
      <c r="D105" s="8" t="s">
        <v>215</v>
      </c>
      <c r="E105" s="9">
        <v>9789999618779</v>
      </c>
      <c r="F105" s="10" t="s">
        <v>4</v>
      </c>
      <c r="G105" s="17" t="s">
        <v>216</v>
      </c>
      <c r="H105" s="18">
        <f>I105*0.7</f>
        <v>48.93</v>
      </c>
      <c r="I105" s="18">
        <f>6.99*10</f>
        <v>69.900000000000006</v>
      </c>
      <c r="J105" s="12">
        <v>20.970000000000006</v>
      </c>
      <c r="K105" s="3"/>
      <c r="L105" s="3">
        <f t="shared" si="2"/>
        <v>0</v>
      </c>
    </row>
    <row r="106" spans="1:12" x14ac:dyDescent="0.25">
      <c r="A106" s="2"/>
      <c r="B106" s="2" t="s">
        <v>360</v>
      </c>
      <c r="C106" s="2" t="s">
        <v>354</v>
      </c>
      <c r="D106" s="8" t="s">
        <v>217</v>
      </c>
      <c r="E106" s="9">
        <v>9789951703734</v>
      </c>
      <c r="F106" s="10" t="s">
        <v>7</v>
      </c>
      <c r="G106" s="10" t="s">
        <v>218</v>
      </c>
      <c r="H106" s="11">
        <f>ROUNDDOWN(I106*0.6,0)</f>
        <v>125</v>
      </c>
      <c r="I106" s="11">
        <f>I104*30</f>
        <v>209.70000000000002</v>
      </c>
      <c r="J106" s="12">
        <v>84.700000000000017</v>
      </c>
      <c r="K106" s="3"/>
      <c r="L106" s="3">
        <f t="shared" si="2"/>
        <v>0</v>
      </c>
    </row>
    <row r="107" spans="1:12" x14ac:dyDescent="0.25">
      <c r="A107" s="2"/>
      <c r="B107" s="2" t="s">
        <v>360</v>
      </c>
      <c r="C107" s="2" t="s">
        <v>354</v>
      </c>
      <c r="D107" s="8" t="s">
        <v>219</v>
      </c>
      <c r="E107" s="9">
        <v>9781407176741</v>
      </c>
      <c r="F107" s="10" t="s">
        <v>1</v>
      </c>
      <c r="G107" s="10" t="s">
        <v>220</v>
      </c>
      <c r="H107" s="11">
        <f>I107*0.75</f>
        <v>8.9924999999999997</v>
      </c>
      <c r="I107" s="11">
        <v>11.99</v>
      </c>
      <c r="J107" s="12"/>
      <c r="K107" s="3"/>
      <c r="L107" s="3">
        <f t="shared" si="2"/>
        <v>0</v>
      </c>
    </row>
    <row r="108" spans="1:12" x14ac:dyDescent="0.25">
      <c r="A108" s="2"/>
      <c r="B108" s="2" t="s">
        <v>360</v>
      </c>
      <c r="C108" s="2" t="s">
        <v>354</v>
      </c>
      <c r="D108" s="8" t="s">
        <v>221</v>
      </c>
      <c r="E108" s="9">
        <v>9789999618786</v>
      </c>
      <c r="F108" s="10" t="s">
        <v>4</v>
      </c>
      <c r="G108" s="17" t="s">
        <v>222</v>
      </c>
      <c r="H108" s="18">
        <f>I108*0.7</f>
        <v>83.929999999999993</v>
      </c>
      <c r="I108" s="18">
        <f>11.99*10</f>
        <v>119.9</v>
      </c>
      <c r="J108" s="12">
        <v>35.970000000000013</v>
      </c>
      <c r="K108" s="3"/>
      <c r="L108" s="3">
        <f t="shared" si="2"/>
        <v>0</v>
      </c>
    </row>
    <row r="109" spans="1:12" x14ac:dyDescent="0.25">
      <c r="A109" s="2"/>
      <c r="B109" s="2" t="s">
        <v>360</v>
      </c>
      <c r="C109" s="2" t="s">
        <v>354</v>
      </c>
      <c r="D109" s="8" t="s">
        <v>223</v>
      </c>
      <c r="E109" s="9">
        <v>9789951703772</v>
      </c>
      <c r="F109" s="10" t="s">
        <v>7</v>
      </c>
      <c r="G109" s="10" t="s">
        <v>224</v>
      </c>
      <c r="H109" s="11">
        <f>ROUNDDOWN(I109*0.6,0)</f>
        <v>215</v>
      </c>
      <c r="I109" s="11">
        <f>I107*30</f>
        <v>359.7</v>
      </c>
      <c r="J109" s="12">
        <v>144.69999999999999</v>
      </c>
      <c r="K109" s="3"/>
      <c r="L109" s="3">
        <f t="shared" si="2"/>
        <v>0</v>
      </c>
    </row>
    <row r="110" spans="1:12" x14ac:dyDescent="0.25">
      <c r="A110" s="2"/>
      <c r="B110" s="2" t="s">
        <v>360</v>
      </c>
      <c r="C110" s="2" t="s">
        <v>355</v>
      </c>
      <c r="D110" s="8" t="s">
        <v>225</v>
      </c>
      <c r="E110" s="9">
        <v>9781407176864</v>
      </c>
      <c r="F110" s="10" t="s">
        <v>1</v>
      </c>
      <c r="G110" s="10" t="s">
        <v>226</v>
      </c>
      <c r="H110" s="11">
        <f>I110*0.75</f>
        <v>6.7424999999999997</v>
      </c>
      <c r="I110" s="11">
        <v>8.99</v>
      </c>
      <c r="J110" s="12"/>
      <c r="K110" s="3"/>
      <c r="L110" s="3">
        <f t="shared" si="2"/>
        <v>0</v>
      </c>
    </row>
    <row r="111" spans="1:12" x14ac:dyDescent="0.25">
      <c r="A111" s="2"/>
      <c r="B111" s="2" t="s">
        <v>360</v>
      </c>
      <c r="C111" s="2" t="s">
        <v>355</v>
      </c>
      <c r="D111" s="8" t="s">
        <v>227</v>
      </c>
      <c r="E111" s="9">
        <v>9789999618793</v>
      </c>
      <c r="F111" s="10" t="s">
        <v>4</v>
      </c>
      <c r="G111" s="17" t="s">
        <v>228</v>
      </c>
      <c r="H111" s="18">
        <f>I111*0.7</f>
        <v>62.93</v>
      </c>
      <c r="I111" s="18">
        <f>8.99*10</f>
        <v>89.9</v>
      </c>
      <c r="J111" s="12">
        <v>26.970000000000006</v>
      </c>
      <c r="K111" s="3"/>
      <c r="L111" s="3">
        <f t="shared" si="2"/>
        <v>0</v>
      </c>
    </row>
    <row r="112" spans="1:12" x14ac:dyDescent="0.25">
      <c r="A112" s="2"/>
      <c r="B112" s="2" t="s">
        <v>360</v>
      </c>
      <c r="C112" s="2" t="s">
        <v>355</v>
      </c>
      <c r="D112" s="8" t="s">
        <v>229</v>
      </c>
      <c r="E112" s="9">
        <v>9789951703819</v>
      </c>
      <c r="F112" s="10" t="s">
        <v>7</v>
      </c>
      <c r="G112" s="10" t="s">
        <v>230</v>
      </c>
      <c r="H112" s="11">
        <f>ROUNDDOWN(I112*0.6,0)</f>
        <v>161</v>
      </c>
      <c r="I112" s="11">
        <f>I110*30</f>
        <v>269.7</v>
      </c>
      <c r="J112" s="12">
        <v>108.69999999999999</v>
      </c>
      <c r="K112" s="3"/>
      <c r="L112" s="3">
        <f t="shared" si="2"/>
        <v>0</v>
      </c>
    </row>
    <row r="113" spans="1:12" x14ac:dyDescent="0.25">
      <c r="A113" s="2"/>
      <c r="B113" s="2" t="s">
        <v>360</v>
      </c>
      <c r="C113" s="2" t="s">
        <v>355</v>
      </c>
      <c r="D113" s="8" t="s">
        <v>231</v>
      </c>
      <c r="E113" s="9">
        <v>9781407176871</v>
      </c>
      <c r="F113" s="10" t="s">
        <v>1</v>
      </c>
      <c r="G113" s="10" t="s">
        <v>232</v>
      </c>
      <c r="H113" s="11">
        <f>I113*0.75</f>
        <v>5.2424999999999997</v>
      </c>
      <c r="I113" s="11">
        <v>6.99</v>
      </c>
      <c r="J113" s="12"/>
      <c r="K113" s="3"/>
      <c r="L113" s="3">
        <f t="shared" si="2"/>
        <v>0</v>
      </c>
    </row>
    <row r="114" spans="1:12" x14ac:dyDescent="0.25">
      <c r="A114" s="2"/>
      <c r="B114" s="2" t="s">
        <v>360</v>
      </c>
      <c r="C114" s="2" t="s">
        <v>355</v>
      </c>
      <c r="D114" s="8" t="s">
        <v>233</v>
      </c>
      <c r="E114" s="9">
        <v>9789999618809</v>
      </c>
      <c r="F114" s="10" t="s">
        <v>4</v>
      </c>
      <c r="G114" s="17" t="s">
        <v>234</v>
      </c>
      <c r="H114" s="18">
        <f>I114*0.7</f>
        <v>48.93</v>
      </c>
      <c r="I114" s="18">
        <f>6.99*10</f>
        <v>69.900000000000006</v>
      </c>
      <c r="J114" s="12">
        <v>20.970000000000006</v>
      </c>
      <c r="K114" s="3"/>
      <c r="L114" s="3">
        <f t="shared" si="2"/>
        <v>0</v>
      </c>
    </row>
    <row r="115" spans="1:12" x14ac:dyDescent="0.25">
      <c r="A115" s="2"/>
      <c r="B115" s="2" t="s">
        <v>360</v>
      </c>
      <c r="C115" s="2" t="s">
        <v>355</v>
      </c>
      <c r="D115" s="8" t="s">
        <v>235</v>
      </c>
      <c r="E115" s="9">
        <v>9789951703857</v>
      </c>
      <c r="F115" s="10" t="s">
        <v>7</v>
      </c>
      <c r="G115" s="10" t="s">
        <v>236</v>
      </c>
      <c r="H115" s="11">
        <f>ROUNDDOWN(I115*0.6,0)</f>
        <v>125</v>
      </c>
      <c r="I115" s="11">
        <f>I113*30</f>
        <v>209.70000000000002</v>
      </c>
      <c r="J115" s="12">
        <v>84.700000000000017</v>
      </c>
      <c r="K115" s="3"/>
      <c r="L115" s="3">
        <f t="shared" si="2"/>
        <v>0</v>
      </c>
    </row>
    <row r="116" spans="1:12" x14ac:dyDescent="0.25">
      <c r="A116" s="2"/>
      <c r="B116" s="2" t="s">
        <v>360</v>
      </c>
      <c r="C116" s="2" t="s">
        <v>355</v>
      </c>
      <c r="D116" s="8" t="s">
        <v>237</v>
      </c>
      <c r="E116" s="9">
        <v>9781407176888</v>
      </c>
      <c r="F116" s="10" t="s">
        <v>1</v>
      </c>
      <c r="G116" s="10" t="s">
        <v>238</v>
      </c>
      <c r="H116" s="11">
        <f>I116*0.75</f>
        <v>8.9924999999999997</v>
      </c>
      <c r="I116" s="11">
        <v>11.99</v>
      </c>
      <c r="J116" s="12"/>
      <c r="K116" s="3"/>
      <c r="L116" s="3">
        <f t="shared" si="2"/>
        <v>0</v>
      </c>
    </row>
    <row r="117" spans="1:12" x14ac:dyDescent="0.25">
      <c r="A117" s="2"/>
      <c r="B117" s="2" t="s">
        <v>360</v>
      </c>
      <c r="C117" s="2" t="s">
        <v>355</v>
      </c>
      <c r="D117" s="8" t="s">
        <v>239</v>
      </c>
      <c r="E117" s="9">
        <v>9789999618816</v>
      </c>
      <c r="F117" s="10" t="s">
        <v>4</v>
      </c>
      <c r="G117" s="17" t="s">
        <v>240</v>
      </c>
      <c r="H117" s="18">
        <f>I117*0.7</f>
        <v>83.929999999999993</v>
      </c>
      <c r="I117" s="18">
        <f>11.99*10</f>
        <v>119.9</v>
      </c>
      <c r="J117" s="12">
        <v>35.970000000000013</v>
      </c>
      <c r="K117" s="3"/>
      <c r="L117" s="3">
        <f t="shared" si="2"/>
        <v>0</v>
      </c>
    </row>
    <row r="118" spans="1:12" x14ac:dyDescent="0.25">
      <c r="A118" s="2"/>
      <c r="B118" s="2" t="s">
        <v>360</v>
      </c>
      <c r="C118" s="2" t="s">
        <v>355</v>
      </c>
      <c r="D118" s="8" t="s">
        <v>241</v>
      </c>
      <c r="E118" s="9">
        <v>9789951703895</v>
      </c>
      <c r="F118" s="10" t="s">
        <v>7</v>
      </c>
      <c r="G118" s="10" t="s">
        <v>242</v>
      </c>
      <c r="H118" s="11">
        <f>ROUNDDOWN(I118*0.6,0)</f>
        <v>215</v>
      </c>
      <c r="I118" s="11">
        <f>I116*30</f>
        <v>359.7</v>
      </c>
      <c r="J118" s="12">
        <v>144.69999999999999</v>
      </c>
      <c r="K118" s="3"/>
      <c r="L118" s="3">
        <f t="shared" si="2"/>
        <v>0</v>
      </c>
    </row>
    <row r="119" spans="1:12" x14ac:dyDescent="0.25">
      <c r="A119" s="2"/>
      <c r="B119" s="2" t="s">
        <v>361</v>
      </c>
      <c r="C119" s="2" t="s">
        <v>354</v>
      </c>
      <c r="D119" s="8" t="s">
        <v>243</v>
      </c>
      <c r="E119" s="9">
        <v>9781407176789</v>
      </c>
      <c r="F119" s="10" t="s">
        <v>1</v>
      </c>
      <c r="G119" s="10" t="s">
        <v>244</v>
      </c>
      <c r="H119" s="11">
        <f>I119*0.75</f>
        <v>6.7424999999999997</v>
      </c>
      <c r="I119" s="11">
        <v>8.99</v>
      </c>
      <c r="J119" s="12"/>
      <c r="K119" s="3"/>
      <c r="L119" s="3">
        <f t="shared" si="2"/>
        <v>0</v>
      </c>
    </row>
    <row r="120" spans="1:12" x14ac:dyDescent="0.25">
      <c r="A120" s="2"/>
      <c r="B120" s="2" t="s">
        <v>361</v>
      </c>
      <c r="C120" s="2" t="s">
        <v>354</v>
      </c>
      <c r="D120" s="8" t="s">
        <v>245</v>
      </c>
      <c r="E120" s="9">
        <v>9789999618823</v>
      </c>
      <c r="F120" s="10" t="s">
        <v>4</v>
      </c>
      <c r="G120" s="17" t="s">
        <v>246</v>
      </c>
      <c r="H120" s="18">
        <f>I120*0.7</f>
        <v>62.93</v>
      </c>
      <c r="I120" s="18">
        <f>8.99*10</f>
        <v>89.9</v>
      </c>
      <c r="J120" s="12">
        <v>26.970000000000006</v>
      </c>
      <c r="K120" s="3"/>
      <c r="L120" s="3">
        <f t="shared" si="2"/>
        <v>0</v>
      </c>
    </row>
    <row r="121" spans="1:12" x14ac:dyDescent="0.25">
      <c r="A121" s="2"/>
      <c r="B121" s="2" t="s">
        <v>361</v>
      </c>
      <c r="C121" s="2" t="s">
        <v>354</v>
      </c>
      <c r="D121" s="8" t="s">
        <v>247</v>
      </c>
      <c r="E121" s="9">
        <v>9789951704007</v>
      </c>
      <c r="F121" s="10" t="s">
        <v>7</v>
      </c>
      <c r="G121" s="10" t="s">
        <v>248</v>
      </c>
      <c r="H121" s="11">
        <f>ROUNDDOWN(I121*0.6,0)</f>
        <v>161</v>
      </c>
      <c r="I121" s="11">
        <f>I119*30</f>
        <v>269.7</v>
      </c>
      <c r="J121" s="12">
        <v>108.69999999999999</v>
      </c>
      <c r="K121" s="3"/>
      <c r="L121" s="3">
        <f t="shared" si="2"/>
        <v>0</v>
      </c>
    </row>
    <row r="122" spans="1:12" x14ac:dyDescent="0.25">
      <c r="A122" s="2"/>
      <c r="B122" s="2" t="s">
        <v>361</v>
      </c>
      <c r="C122" s="2" t="s">
        <v>354</v>
      </c>
      <c r="D122" s="8" t="s">
        <v>249</v>
      </c>
      <c r="E122" s="9">
        <v>9781407176796</v>
      </c>
      <c r="F122" s="10" t="s">
        <v>1</v>
      </c>
      <c r="G122" s="10" t="s">
        <v>250</v>
      </c>
      <c r="H122" s="11">
        <f>I122*0.75</f>
        <v>5.2424999999999997</v>
      </c>
      <c r="I122" s="11">
        <v>6.99</v>
      </c>
      <c r="J122" s="12"/>
      <c r="K122" s="3"/>
      <c r="L122" s="3">
        <f t="shared" si="2"/>
        <v>0</v>
      </c>
    </row>
    <row r="123" spans="1:12" x14ac:dyDescent="0.25">
      <c r="A123" s="2"/>
      <c r="B123" s="2" t="s">
        <v>361</v>
      </c>
      <c r="C123" s="2" t="s">
        <v>354</v>
      </c>
      <c r="D123" s="8" t="s">
        <v>251</v>
      </c>
      <c r="E123" s="9">
        <v>9789999618830</v>
      </c>
      <c r="F123" s="10" t="s">
        <v>4</v>
      </c>
      <c r="G123" s="17" t="s">
        <v>252</v>
      </c>
      <c r="H123" s="18">
        <f>I123*0.7</f>
        <v>48.93</v>
      </c>
      <c r="I123" s="18">
        <f>6.99*10</f>
        <v>69.900000000000006</v>
      </c>
      <c r="J123" s="12">
        <v>20.970000000000006</v>
      </c>
      <c r="K123" s="3"/>
      <c r="L123" s="3">
        <f t="shared" si="2"/>
        <v>0</v>
      </c>
    </row>
    <row r="124" spans="1:12" x14ac:dyDescent="0.25">
      <c r="A124" s="2"/>
      <c r="B124" s="2" t="s">
        <v>361</v>
      </c>
      <c r="C124" s="2" t="s">
        <v>354</v>
      </c>
      <c r="D124" s="8" t="s">
        <v>253</v>
      </c>
      <c r="E124" s="9">
        <v>9789951703932</v>
      </c>
      <c r="F124" s="10" t="s">
        <v>7</v>
      </c>
      <c r="G124" s="10" t="s">
        <v>254</v>
      </c>
      <c r="H124" s="11">
        <f>ROUNDDOWN(I124*0.6,0)</f>
        <v>125</v>
      </c>
      <c r="I124" s="11">
        <f>I122*30</f>
        <v>209.70000000000002</v>
      </c>
      <c r="J124" s="12">
        <v>84.700000000000017</v>
      </c>
      <c r="K124" s="3"/>
      <c r="L124" s="3">
        <f t="shared" si="2"/>
        <v>0</v>
      </c>
    </row>
    <row r="125" spans="1:12" x14ac:dyDescent="0.25">
      <c r="A125" s="2"/>
      <c r="B125" s="2" t="s">
        <v>361</v>
      </c>
      <c r="C125" s="2" t="s">
        <v>354</v>
      </c>
      <c r="D125" s="8" t="s">
        <v>255</v>
      </c>
      <c r="E125" s="9">
        <v>9781407176802</v>
      </c>
      <c r="F125" s="10" t="s">
        <v>1</v>
      </c>
      <c r="G125" s="10" t="s">
        <v>256</v>
      </c>
      <c r="H125" s="11">
        <f>I125*0.75</f>
        <v>8.9924999999999997</v>
      </c>
      <c r="I125" s="11">
        <v>11.99</v>
      </c>
      <c r="J125" s="12"/>
      <c r="K125" s="3"/>
      <c r="L125" s="3">
        <f t="shared" si="2"/>
        <v>0</v>
      </c>
    </row>
    <row r="126" spans="1:12" x14ac:dyDescent="0.25">
      <c r="A126" s="2"/>
      <c r="B126" s="2" t="s">
        <v>361</v>
      </c>
      <c r="C126" s="2" t="s">
        <v>354</v>
      </c>
      <c r="D126" s="8" t="s">
        <v>257</v>
      </c>
      <c r="E126" s="9">
        <v>9789999618847</v>
      </c>
      <c r="F126" s="10" t="s">
        <v>4</v>
      </c>
      <c r="G126" s="17" t="s">
        <v>258</v>
      </c>
      <c r="H126" s="18">
        <f>I126*0.7</f>
        <v>83.929999999999993</v>
      </c>
      <c r="I126" s="18">
        <f>11.99*10</f>
        <v>119.9</v>
      </c>
      <c r="J126" s="12">
        <v>35.970000000000013</v>
      </c>
      <c r="K126" s="3"/>
      <c r="L126" s="3">
        <f t="shared" si="2"/>
        <v>0</v>
      </c>
    </row>
    <row r="127" spans="1:12" x14ac:dyDescent="0.25">
      <c r="A127" s="2"/>
      <c r="B127" s="2" t="s">
        <v>361</v>
      </c>
      <c r="C127" s="2" t="s">
        <v>354</v>
      </c>
      <c r="D127" s="8" t="s">
        <v>259</v>
      </c>
      <c r="E127" s="9">
        <v>9789951703970</v>
      </c>
      <c r="F127" s="10" t="s">
        <v>7</v>
      </c>
      <c r="G127" s="10" t="s">
        <v>260</v>
      </c>
      <c r="H127" s="11">
        <f>ROUNDDOWN(I127*0.6,0)</f>
        <v>215</v>
      </c>
      <c r="I127" s="11">
        <f>I125*30</f>
        <v>359.7</v>
      </c>
      <c r="J127" s="12">
        <v>144.69999999999999</v>
      </c>
      <c r="K127" s="3"/>
      <c r="L127" s="3">
        <f t="shared" si="2"/>
        <v>0</v>
      </c>
    </row>
    <row r="128" spans="1:12" x14ac:dyDescent="0.25">
      <c r="A128" s="2"/>
      <c r="B128" s="2" t="s">
        <v>361</v>
      </c>
      <c r="C128" s="2" t="s">
        <v>355</v>
      </c>
      <c r="D128" s="8" t="s">
        <v>261</v>
      </c>
      <c r="E128" s="9">
        <v>9781407176925</v>
      </c>
      <c r="F128" s="10" t="s">
        <v>1</v>
      </c>
      <c r="G128" s="10" t="s">
        <v>262</v>
      </c>
      <c r="H128" s="11">
        <f>I128*0.75</f>
        <v>6.7424999999999997</v>
      </c>
      <c r="I128" s="11">
        <v>8.99</v>
      </c>
      <c r="J128" s="12"/>
      <c r="K128" s="3"/>
      <c r="L128" s="3">
        <f t="shared" si="2"/>
        <v>0</v>
      </c>
    </row>
    <row r="129" spans="1:12" x14ac:dyDescent="0.25">
      <c r="A129" s="2"/>
      <c r="B129" s="2" t="s">
        <v>361</v>
      </c>
      <c r="C129" s="2" t="s">
        <v>355</v>
      </c>
      <c r="D129" s="8" t="s">
        <v>263</v>
      </c>
      <c r="E129" s="9">
        <v>9789999618854</v>
      </c>
      <c r="F129" s="10" t="s">
        <v>4</v>
      </c>
      <c r="G129" s="17" t="s">
        <v>264</v>
      </c>
      <c r="H129" s="18">
        <f>I129*0.7</f>
        <v>62.93</v>
      </c>
      <c r="I129" s="18">
        <f>8.99*10</f>
        <v>89.9</v>
      </c>
      <c r="J129" s="12">
        <v>26.970000000000006</v>
      </c>
      <c r="K129" s="3"/>
      <c r="L129" s="3">
        <f t="shared" si="2"/>
        <v>0</v>
      </c>
    </row>
    <row r="130" spans="1:12" x14ac:dyDescent="0.25">
      <c r="A130" s="2"/>
      <c r="B130" s="2" t="s">
        <v>361</v>
      </c>
      <c r="C130" s="2" t="s">
        <v>355</v>
      </c>
      <c r="D130" s="8" t="s">
        <v>265</v>
      </c>
      <c r="E130" s="9">
        <v>9789951704014</v>
      </c>
      <c r="F130" s="10" t="s">
        <v>7</v>
      </c>
      <c r="G130" s="10" t="s">
        <v>266</v>
      </c>
      <c r="H130" s="11">
        <v>161</v>
      </c>
      <c r="I130" s="11">
        <f>I128*30</f>
        <v>269.7</v>
      </c>
      <c r="J130" s="12">
        <v>108.69999999999999</v>
      </c>
      <c r="K130" s="3"/>
      <c r="L130" s="3">
        <f t="shared" si="2"/>
        <v>0</v>
      </c>
    </row>
    <row r="131" spans="1:12" x14ac:dyDescent="0.25">
      <c r="A131" s="2"/>
      <c r="B131" s="2" t="s">
        <v>361</v>
      </c>
      <c r="C131" s="2" t="s">
        <v>355</v>
      </c>
      <c r="D131" s="8" t="s">
        <v>267</v>
      </c>
      <c r="E131" s="9">
        <v>9781407176932</v>
      </c>
      <c r="F131" s="10" t="s">
        <v>1</v>
      </c>
      <c r="G131" s="10" t="s">
        <v>268</v>
      </c>
      <c r="H131" s="11">
        <f>I131*0.75</f>
        <v>5.2424999999999997</v>
      </c>
      <c r="I131" s="11">
        <v>6.99</v>
      </c>
      <c r="J131" s="12"/>
      <c r="K131" s="3"/>
      <c r="L131" s="3">
        <f t="shared" ref="L131:L166" si="3">H131*K131</f>
        <v>0</v>
      </c>
    </row>
    <row r="132" spans="1:12" x14ac:dyDescent="0.25">
      <c r="A132" s="2"/>
      <c r="B132" s="2" t="s">
        <v>361</v>
      </c>
      <c r="C132" s="2" t="s">
        <v>355</v>
      </c>
      <c r="D132" s="8" t="s">
        <v>269</v>
      </c>
      <c r="E132" s="9">
        <v>9789999618861</v>
      </c>
      <c r="F132" s="10" t="s">
        <v>4</v>
      </c>
      <c r="G132" s="17" t="s">
        <v>270</v>
      </c>
      <c r="H132" s="18">
        <f>I132*0.7</f>
        <v>48.93</v>
      </c>
      <c r="I132" s="18">
        <f>6.99*10</f>
        <v>69.900000000000006</v>
      </c>
      <c r="J132" s="12">
        <v>20.970000000000006</v>
      </c>
      <c r="K132" s="3"/>
      <c r="L132" s="3">
        <f t="shared" si="3"/>
        <v>0</v>
      </c>
    </row>
    <row r="133" spans="1:12" x14ac:dyDescent="0.25">
      <c r="A133" s="2"/>
      <c r="B133" s="2" t="s">
        <v>361</v>
      </c>
      <c r="C133" s="2" t="s">
        <v>355</v>
      </c>
      <c r="D133" s="8" t="s">
        <v>271</v>
      </c>
      <c r="E133" s="9">
        <v>9789951704052</v>
      </c>
      <c r="F133" s="10" t="s">
        <v>7</v>
      </c>
      <c r="G133" s="10" t="s">
        <v>272</v>
      </c>
      <c r="H133" s="11">
        <v>125</v>
      </c>
      <c r="I133" s="11">
        <f>I131*30</f>
        <v>209.70000000000002</v>
      </c>
      <c r="J133" s="12">
        <v>84.700000000000017</v>
      </c>
      <c r="K133" s="3"/>
      <c r="L133" s="3">
        <f t="shared" si="3"/>
        <v>0</v>
      </c>
    </row>
    <row r="134" spans="1:12" x14ac:dyDescent="0.25">
      <c r="A134" s="2"/>
      <c r="B134" s="2" t="s">
        <v>361</v>
      </c>
      <c r="C134" s="2" t="s">
        <v>355</v>
      </c>
      <c r="D134" s="8" t="s">
        <v>273</v>
      </c>
      <c r="E134" s="9">
        <v>9781407176949</v>
      </c>
      <c r="F134" s="10" t="s">
        <v>1</v>
      </c>
      <c r="G134" s="10" t="s">
        <v>274</v>
      </c>
      <c r="H134" s="11">
        <f>I134*0.75</f>
        <v>8.9924999999999997</v>
      </c>
      <c r="I134" s="11">
        <v>11.99</v>
      </c>
      <c r="J134" s="12"/>
      <c r="K134" s="3"/>
      <c r="L134" s="3">
        <f t="shared" si="3"/>
        <v>0</v>
      </c>
    </row>
    <row r="135" spans="1:12" x14ac:dyDescent="0.25">
      <c r="A135" s="2"/>
      <c r="B135" s="2" t="s">
        <v>361</v>
      </c>
      <c r="C135" s="2" t="s">
        <v>355</v>
      </c>
      <c r="D135" s="8" t="s">
        <v>275</v>
      </c>
      <c r="E135" s="9">
        <v>9789999618878</v>
      </c>
      <c r="F135" s="10" t="s">
        <v>4</v>
      </c>
      <c r="G135" s="17" t="s">
        <v>276</v>
      </c>
      <c r="H135" s="18">
        <f>I135*0.7</f>
        <v>83.929999999999993</v>
      </c>
      <c r="I135" s="18">
        <f>11.99*10</f>
        <v>119.9</v>
      </c>
      <c r="J135" s="12">
        <v>35.970000000000013</v>
      </c>
      <c r="K135" s="3"/>
      <c r="L135" s="3">
        <f t="shared" si="3"/>
        <v>0</v>
      </c>
    </row>
    <row r="136" spans="1:12" x14ac:dyDescent="0.25">
      <c r="A136" s="2"/>
      <c r="B136" s="2" t="s">
        <v>361</v>
      </c>
      <c r="C136" s="2" t="s">
        <v>355</v>
      </c>
      <c r="D136" s="8" t="s">
        <v>277</v>
      </c>
      <c r="E136" s="9">
        <v>9789951704090</v>
      </c>
      <c r="F136" s="10" t="s">
        <v>7</v>
      </c>
      <c r="G136" s="10" t="s">
        <v>278</v>
      </c>
      <c r="H136" s="11">
        <v>215</v>
      </c>
      <c r="I136" s="11">
        <f>I134*30</f>
        <v>359.7</v>
      </c>
      <c r="J136" s="12">
        <v>144.69999999999999</v>
      </c>
      <c r="K136" s="3"/>
      <c r="L136" s="3">
        <f t="shared" si="3"/>
        <v>0</v>
      </c>
    </row>
    <row r="137" spans="1:12" x14ac:dyDescent="0.25">
      <c r="A137" s="2"/>
      <c r="B137" s="2" t="s">
        <v>362</v>
      </c>
      <c r="C137" s="2" t="s">
        <v>354</v>
      </c>
      <c r="D137" s="8" t="s">
        <v>279</v>
      </c>
      <c r="E137" s="9">
        <v>9781407176758</v>
      </c>
      <c r="F137" s="10" t="s">
        <v>1</v>
      </c>
      <c r="G137" s="10" t="s">
        <v>280</v>
      </c>
      <c r="H137" s="11">
        <f>I137*0.75</f>
        <v>6.7424999999999997</v>
      </c>
      <c r="I137" s="11">
        <v>8.99</v>
      </c>
      <c r="J137" s="12"/>
      <c r="K137" s="3"/>
      <c r="L137" s="3">
        <f t="shared" si="3"/>
        <v>0</v>
      </c>
    </row>
    <row r="138" spans="1:12" x14ac:dyDescent="0.25">
      <c r="A138" s="2"/>
      <c r="B138" s="2" t="s">
        <v>362</v>
      </c>
      <c r="C138" s="2" t="s">
        <v>354</v>
      </c>
      <c r="D138" s="8" t="s">
        <v>281</v>
      </c>
      <c r="E138" s="9">
        <v>9789999618885</v>
      </c>
      <c r="F138" s="10" t="s">
        <v>4</v>
      </c>
      <c r="G138" s="17" t="s">
        <v>282</v>
      </c>
      <c r="H138" s="18">
        <f>I138*0.7</f>
        <v>62.93</v>
      </c>
      <c r="I138" s="18">
        <f>8.99*10</f>
        <v>89.9</v>
      </c>
      <c r="J138" s="12">
        <v>26.970000000000006</v>
      </c>
      <c r="K138" s="3"/>
      <c r="L138" s="3">
        <f t="shared" si="3"/>
        <v>0</v>
      </c>
    </row>
    <row r="139" spans="1:12" x14ac:dyDescent="0.25">
      <c r="A139" s="2"/>
      <c r="B139" s="2" t="s">
        <v>362</v>
      </c>
      <c r="C139" s="2" t="s">
        <v>354</v>
      </c>
      <c r="D139" s="8" t="s">
        <v>283</v>
      </c>
      <c r="E139" s="9">
        <v>9789951704137</v>
      </c>
      <c r="F139" s="10" t="s">
        <v>7</v>
      </c>
      <c r="G139" s="10" t="s">
        <v>284</v>
      </c>
      <c r="H139" s="11">
        <v>161</v>
      </c>
      <c r="I139" s="11">
        <f>I137*30</f>
        <v>269.7</v>
      </c>
      <c r="J139" s="12">
        <v>108.69999999999999</v>
      </c>
      <c r="K139" s="3"/>
      <c r="L139" s="3">
        <f t="shared" si="3"/>
        <v>0</v>
      </c>
    </row>
    <row r="140" spans="1:12" x14ac:dyDescent="0.25">
      <c r="A140" s="2"/>
      <c r="B140" s="2" t="s">
        <v>362</v>
      </c>
      <c r="C140" s="2" t="s">
        <v>354</v>
      </c>
      <c r="D140" s="8" t="s">
        <v>285</v>
      </c>
      <c r="E140" s="9">
        <v>9781407176765</v>
      </c>
      <c r="F140" s="10" t="s">
        <v>1</v>
      </c>
      <c r="G140" s="10" t="s">
        <v>286</v>
      </c>
      <c r="H140" s="11">
        <f>I140*0.75</f>
        <v>5.2424999999999997</v>
      </c>
      <c r="I140" s="11">
        <v>6.99</v>
      </c>
      <c r="J140" s="12"/>
      <c r="K140" s="3"/>
      <c r="L140" s="3">
        <f t="shared" si="3"/>
        <v>0</v>
      </c>
    </row>
    <row r="141" spans="1:12" x14ac:dyDescent="0.25">
      <c r="A141" s="2"/>
      <c r="B141" s="2" t="s">
        <v>362</v>
      </c>
      <c r="C141" s="2" t="s">
        <v>354</v>
      </c>
      <c r="D141" s="8" t="s">
        <v>287</v>
      </c>
      <c r="E141" s="9">
        <v>9789999618892</v>
      </c>
      <c r="F141" s="10" t="s">
        <v>4</v>
      </c>
      <c r="G141" s="17" t="s">
        <v>288</v>
      </c>
      <c r="H141" s="18">
        <f>I141*0.7</f>
        <v>48.93</v>
      </c>
      <c r="I141" s="18">
        <f>6.99*10</f>
        <v>69.900000000000006</v>
      </c>
      <c r="J141" s="12">
        <v>20.970000000000006</v>
      </c>
      <c r="K141" s="3"/>
      <c r="L141" s="3">
        <f t="shared" si="3"/>
        <v>0</v>
      </c>
    </row>
    <row r="142" spans="1:12" x14ac:dyDescent="0.25">
      <c r="A142" s="2"/>
      <c r="B142" s="2" t="s">
        <v>362</v>
      </c>
      <c r="C142" s="2" t="s">
        <v>354</v>
      </c>
      <c r="D142" s="8" t="s">
        <v>289</v>
      </c>
      <c r="E142" s="9">
        <v>9789951704175</v>
      </c>
      <c r="F142" s="10" t="s">
        <v>7</v>
      </c>
      <c r="G142" s="10" t="s">
        <v>290</v>
      </c>
      <c r="H142" s="11">
        <v>125</v>
      </c>
      <c r="I142" s="11">
        <f>I140*30</f>
        <v>209.70000000000002</v>
      </c>
      <c r="J142" s="12">
        <v>84.700000000000017</v>
      </c>
      <c r="K142" s="3"/>
      <c r="L142" s="3">
        <f t="shared" si="3"/>
        <v>0</v>
      </c>
    </row>
    <row r="143" spans="1:12" x14ac:dyDescent="0.25">
      <c r="A143" s="2"/>
      <c r="B143" s="2" t="s">
        <v>362</v>
      </c>
      <c r="C143" s="2" t="s">
        <v>354</v>
      </c>
      <c r="D143" s="8" t="s">
        <v>291</v>
      </c>
      <c r="E143" s="9">
        <v>9781407176772</v>
      </c>
      <c r="F143" s="10" t="s">
        <v>1</v>
      </c>
      <c r="G143" s="10" t="s">
        <v>292</v>
      </c>
      <c r="H143" s="11">
        <f>I143*0.75</f>
        <v>8.9924999999999997</v>
      </c>
      <c r="I143" s="11">
        <v>11.99</v>
      </c>
      <c r="J143" s="12"/>
      <c r="K143" s="3"/>
      <c r="L143" s="3">
        <f t="shared" si="3"/>
        <v>0</v>
      </c>
    </row>
    <row r="144" spans="1:12" x14ac:dyDescent="0.25">
      <c r="A144" s="2"/>
      <c r="B144" s="2" t="s">
        <v>362</v>
      </c>
      <c r="C144" s="2" t="s">
        <v>354</v>
      </c>
      <c r="D144" s="8" t="s">
        <v>293</v>
      </c>
      <c r="E144" s="9">
        <v>9789999618908</v>
      </c>
      <c r="F144" s="10" t="s">
        <v>4</v>
      </c>
      <c r="G144" s="17" t="s">
        <v>294</v>
      </c>
      <c r="H144" s="18">
        <f>I144*0.7</f>
        <v>83.929999999999993</v>
      </c>
      <c r="I144" s="18">
        <f>11.99*10</f>
        <v>119.9</v>
      </c>
      <c r="J144" s="12">
        <v>35.970000000000013</v>
      </c>
      <c r="K144" s="3"/>
      <c r="L144" s="3">
        <f t="shared" si="3"/>
        <v>0</v>
      </c>
    </row>
    <row r="145" spans="1:12" x14ac:dyDescent="0.25">
      <c r="A145" s="2"/>
      <c r="B145" s="2" t="s">
        <v>362</v>
      </c>
      <c r="C145" s="2" t="s">
        <v>354</v>
      </c>
      <c r="D145" s="8" t="s">
        <v>295</v>
      </c>
      <c r="E145" s="9">
        <v>9789951704212</v>
      </c>
      <c r="F145" s="10" t="s">
        <v>7</v>
      </c>
      <c r="G145" s="10" t="s">
        <v>296</v>
      </c>
      <c r="H145" s="11">
        <v>215</v>
      </c>
      <c r="I145" s="11">
        <f>I143*30</f>
        <v>359.7</v>
      </c>
      <c r="J145" s="12">
        <v>144.69999999999999</v>
      </c>
      <c r="K145" s="3"/>
      <c r="L145" s="3">
        <f t="shared" si="3"/>
        <v>0</v>
      </c>
    </row>
    <row r="146" spans="1:12" x14ac:dyDescent="0.25">
      <c r="A146" s="2"/>
      <c r="B146" s="2" t="s">
        <v>362</v>
      </c>
      <c r="C146" s="2" t="s">
        <v>355</v>
      </c>
      <c r="D146" s="8" t="s">
        <v>297</v>
      </c>
      <c r="E146" s="9">
        <v>9781407176895</v>
      </c>
      <c r="F146" s="10" t="s">
        <v>1</v>
      </c>
      <c r="G146" s="10" t="s">
        <v>298</v>
      </c>
      <c r="H146" s="11">
        <f>I146*0.75</f>
        <v>6.7424999999999997</v>
      </c>
      <c r="I146" s="11">
        <v>8.99</v>
      </c>
      <c r="J146" s="12"/>
      <c r="K146" s="3"/>
      <c r="L146" s="3">
        <f t="shared" si="3"/>
        <v>0</v>
      </c>
    </row>
    <row r="147" spans="1:12" x14ac:dyDescent="0.25">
      <c r="A147" s="2"/>
      <c r="B147" s="2" t="s">
        <v>362</v>
      </c>
      <c r="C147" s="2" t="s">
        <v>355</v>
      </c>
      <c r="D147" s="8" t="s">
        <v>299</v>
      </c>
      <c r="E147" s="9">
        <v>9789999618915</v>
      </c>
      <c r="F147" s="10" t="s">
        <v>4</v>
      </c>
      <c r="G147" s="17" t="s">
        <v>300</v>
      </c>
      <c r="H147" s="18">
        <f>I147*0.7</f>
        <v>62.93</v>
      </c>
      <c r="I147" s="18">
        <f>8.99*10</f>
        <v>89.9</v>
      </c>
      <c r="J147" s="12">
        <v>26.970000000000006</v>
      </c>
      <c r="K147" s="3"/>
      <c r="L147" s="3">
        <f t="shared" si="3"/>
        <v>0</v>
      </c>
    </row>
    <row r="148" spans="1:12" x14ac:dyDescent="0.25">
      <c r="A148" s="2"/>
      <c r="B148" s="2" t="s">
        <v>362</v>
      </c>
      <c r="C148" s="2" t="s">
        <v>355</v>
      </c>
      <c r="D148" s="8" t="s">
        <v>301</v>
      </c>
      <c r="E148" s="9">
        <v>9789951704250</v>
      </c>
      <c r="F148" s="10" t="s">
        <v>7</v>
      </c>
      <c r="G148" s="10" t="s">
        <v>302</v>
      </c>
      <c r="H148" s="11">
        <v>161</v>
      </c>
      <c r="I148" s="11">
        <f>I146*30</f>
        <v>269.7</v>
      </c>
      <c r="J148" s="12">
        <v>108.69999999999999</v>
      </c>
      <c r="K148" s="3"/>
      <c r="L148" s="3">
        <f t="shared" si="3"/>
        <v>0</v>
      </c>
    </row>
    <row r="149" spans="1:12" x14ac:dyDescent="0.25">
      <c r="A149" s="2"/>
      <c r="B149" s="2" t="s">
        <v>362</v>
      </c>
      <c r="C149" s="2" t="s">
        <v>355</v>
      </c>
      <c r="D149" s="8" t="s">
        <v>303</v>
      </c>
      <c r="E149" s="9">
        <v>9781407176901</v>
      </c>
      <c r="F149" s="10" t="s">
        <v>1</v>
      </c>
      <c r="G149" s="10" t="s">
        <v>304</v>
      </c>
      <c r="H149" s="11">
        <f>I149*0.75</f>
        <v>5.2424999999999997</v>
      </c>
      <c r="I149" s="11">
        <v>6.99</v>
      </c>
      <c r="J149" s="12"/>
      <c r="K149" s="3"/>
      <c r="L149" s="3">
        <f t="shared" si="3"/>
        <v>0</v>
      </c>
    </row>
    <row r="150" spans="1:12" x14ac:dyDescent="0.25">
      <c r="A150" s="2"/>
      <c r="B150" s="2" t="s">
        <v>362</v>
      </c>
      <c r="C150" s="2" t="s">
        <v>355</v>
      </c>
      <c r="D150" s="8" t="s">
        <v>305</v>
      </c>
      <c r="E150" s="9">
        <v>9789999618922</v>
      </c>
      <c r="F150" s="10" t="s">
        <v>4</v>
      </c>
      <c r="G150" s="17" t="s">
        <v>306</v>
      </c>
      <c r="H150" s="18">
        <f>I150*0.7</f>
        <v>48.93</v>
      </c>
      <c r="I150" s="18">
        <f>6.99*10</f>
        <v>69.900000000000006</v>
      </c>
      <c r="J150" s="12">
        <v>20.970000000000006</v>
      </c>
      <c r="K150" s="3"/>
      <c r="L150" s="3">
        <f t="shared" si="3"/>
        <v>0</v>
      </c>
    </row>
    <row r="151" spans="1:12" x14ac:dyDescent="0.25">
      <c r="A151" s="2"/>
      <c r="B151" s="2" t="s">
        <v>362</v>
      </c>
      <c r="C151" s="2" t="s">
        <v>355</v>
      </c>
      <c r="D151" s="8" t="s">
        <v>307</v>
      </c>
      <c r="E151" s="9">
        <v>9789951704298</v>
      </c>
      <c r="F151" s="10" t="s">
        <v>7</v>
      </c>
      <c r="G151" s="10" t="s">
        <v>308</v>
      </c>
      <c r="H151" s="11">
        <v>125</v>
      </c>
      <c r="I151" s="11">
        <f>I149*30</f>
        <v>209.70000000000002</v>
      </c>
      <c r="J151" s="12">
        <v>84.700000000000017</v>
      </c>
      <c r="K151" s="3"/>
      <c r="L151" s="3">
        <f t="shared" si="3"/>
        <v>0</v>
      </c>
    </row>
    <row r="152" spans="1:12" x14ac:dyDescent="0.25">
      <c r="A152" s="2"/>
      <c r="B152" s="2" t="s">
        <v>362</v>
      </c>
      <c r="C152" s="2" t="s">
        <v>355</v>
      </c>
      <c r="D152" s="8" t="s">
        <v>309</v>
      </c>
      <c r="E152" s="9">
        <v>9781407176918</v>
      </c>
      <c r="F152" s="10" t="s">
        <v>1</v>
      </c>
      <c r="G152" s="10" t="s">
        <v>310</v>
      </c>
      <c r="H152" s="11">
        <f>I152*0.75</f>
        <v>8.9924999999999997</v>
      </c>
      <c r="I152" s="11">
        <v>11.99</v>
      </c>
      <c r="J152" s="12">
        <v>2.9975000000000005</v>
      </c>
      <c r="K152" s="3"/>
      <c r="L152" s="3">
        <f t="shared" si="3"/>
        <v>0</v>
      </c>
    </row>
    <row r="153" spans="1:12" x14ac:dyDescent="0.25">
      <c r="A153" s="2"/>
      <c r="B153" s="2" t="s">
        <v>362</v>
      </c>
      <c r="C153" s="2" t="s">
        <v>355</v>
      </c>
      <c r="D153" s="8" t="s">
        <v>311</v>
      </c>
      <c r="E153" s="9">
        <v>9789999618939</v>
      </c>
      <c r="F153" s="10" t="s">
        <v>4</v>
      </c>
      <c r="G153" s="17" t="s">
        <v>312</v>
      </c>
      <c r="H153" s="18">
        <f>I153*0.7</f>
        <v>83.929999999999993</v>
      </c>
      <c r="I153" s="18">
        <f>11.99*10</f>
        <v>119.9</v>
      </c>
      <c r="J153" s="12">
        <v>35.970000000000013</v>
      </c>
      <c r="K153" s="3"/>
      <c r="L153" s="3">
        <f t="shared" si="3"/>
        <v>0</v>
      </c>
    </row>
    <row r="154" spans="1:12" x14ac:dyDescent="0.25">
      <c r="A154" s="2"/>
      <c r="B154" s="2" t="s">
        <v>362</v>
      </c>
      <c r="C154" s="2" t="s">
        <v>355</v>
      </c>
      <c r="D154" s="8" t="s">
        <v>313</v>
      </c>
      <c r="E154" s="9">
        <v>9789951704335</v>
      </c>
      <c r="F154" s="10" t="s">
        <v>7</v>
      </c>
      <c r="G154" s="10" t="s">
        <v>314</v>
      </c>
      <c r="H154" s="11">
        <v>215</v>
      </c>
      <c r="I154" s="11">
        <f>I152*30</f>
        <v>359.7</v>
      </c>
      <c r="J154" s="12">
        <v>144.69999999999999</v>
      </c>
      <c r="K154" s="3"/>
      <c r="L154" s="3">
        <f t="shared" si="3"/>
        <v>0</v>
      </c>
    </row>
    <row r="155" spans="1:12" x14ac:dyDescent="0.25">
      <c r="A155" s="2"/>
      <c r="B155" s="2" t="s">
        <v>363</v>
      </c>
      <c r="C155" s="2" t="s">
        <v>354</v>
      </c>
      <c r="D155" s="8" t="s">
        <v>315</v>
      </c>
      <c r="E155" s="9">
        <v>9781407176819</v>
      </c>
      <c r="F155" s="10" t="s">
        <v>1</v>
      </c>
      <c r="G155" s="10" t="s">
        <v>316</v>
      </c>
      <c r="H155" s="11">
        <f>I155*0.75</f>
        <v>8.2424999999999997</v>
      </c>
      <c r="I155" s="11">
        <v>10.99</v>
      </c>
      <c r="J155" s="12"/>
      <c r="K155" s="3"/>
      <c r="L155" s="3">
        <f t="shared" si="3"/>
        <v>0</v>
      </c>
    </row>
    <row r="156" spans="1:12" x14ac:dyDescent="0.25">
      <c r="A156" s="2"/>
      <c r="B156" s="2" t="s">
        <v>363</v>
      </c>
      <c r="C156" s="2" t="s">
        <v>354</v>
      </c>
      <c r="D156" s="8" t="s">
        <v>317</v>
      </c>
      <c r="E156" s="9">
        <v>9789999618946</v>
      </c>
      <c r="F156" s="10" t="s">
        <v>4</v>
      </c>
      <c r="G156" s="10" t="s">
        <v>318</v>
      </c>
      <c r="H156" s="11">
        <f>I156*0.7</f>
        <v>76.929999999999993</v>
      </c>
      <c r="I156" s="11">
        <f>10.99*10</f>
        <v>109.9</v>
      </c>
      <c r="J156" s="12">
        <v>32.970000000000013</v>
      </c>
      <c r="K156" s="3"/>
      <c r="L156" s="3">
        <f t="shared" si="3"/>
        <v>0</v>
      </c>
    </row>
    <row r="157" spans="1:12" x14ac:dyDescent="0.25">
      <c r="A157" s="2"/>
      <c r="B157" s="2" t="s">
        <v>363</v>
      </c>
      <c r="C157" s="2" t="s">
        <v>354</v>
      </c>
      <c r="D157" s="8" t="s">
        <v>319</v>
      </c>
      <c r="E157" s="9">
        <v>9789951704373</v>
      </c>
      <c r="F157" s="10" t="s">
        <v>7</v>
      </c>
      <c r="G157" s="10" t="s">
        <v>320</v>
      </c>
      <c r="H157" s="11">
        <v>197</v>
      </c>
      <c r="I157" s="11">
        <f>I155*30</f>
        <v>329.7</v>
      </c>
      <c r="J157" s="12">
        <v>132.69999999999999</v>
      </c>
      <c r="K157" s="3"/>
      <c r="L157" s="3">
        <f t="shared" si="3"/>
        <v>0</v>
      </c>
    </row>
    <row r="158" spans="1:12" x14ac:dyDescent="0.25">
      <c r="A158" s="2"/>
      <c r="B158" s="2" t="s">
        <v>363</v>
      </c>
      <c r="C158" s="2" t="s">
        <v>354</v>
      </c>
      <c r="D158" s="8" t="s">
        <v>321</v>
      </c>
      <c r="E158" s="9">
        <v>9781407176826</v>
      </c>
      <c r="F158" s="10" t="s">
        <v>1</v>
      </c>
      <c r="G158" s="10" t="s">
        <v>322</v>
      </c>
      <c r="H158" s="11">
        <f>I158*0.75</f>
        <v>6.7424999999999997</v>
      </c>
      <c r="I158" s="11">
        <v>8.99</v>
      </c>
      <c r="J158" s="12"/>
      <c r="K158" s="3"/>
      <c r="L158" s="3">
        <f t="shared" si="3"/>
        <v>0</v>
      </c>
    </row>
    <row r="159" spans="1:12" x14ac:dyDescent="0.25">
      <c r="A159" s="2"/>
      <c r="B159" s="2" t="s">
        <v>363</v>
      </c>
      <c r="C159" s="2" t="s">
        <v>354</v>
      </c>
      <c r="D159" s="8" t="s">
        <v>323</v>
      </c>
      <c r="E159" s="9">
        <v>9789999618953</v>
      </c>
      <c r="F159" s="10" t="s">
        <v>4</v>
      </c>
      <c r="G159" s="10" t="s">
        <v>324</v>
      </c>
      <c r="H159" s="11">
        <f>I159*0.7</f>
        <v>62.93</v>
      </c>
      <c r="I159" s="11">
        <f>8.99*10</f>
        <v>89.9</v>
      </c>
      <c r="J159" s="12">
        <v>26.970000000000006</v>
      </c>
      <c r="K159" s="3"/>
      <c r="L159" s="3">
        <f t="shared" si="3"/>
        <v>0</v>
      </c>
    </row>
    <row r="160" spans="1:12" x14ac:dyDescent="0.25">
      <c r="A160" s="2"/>
      <c r="B160" s="2" t="s">
        <v>363</v>
      </c>
      <c r="C160" s="2" t="s">
        <v>354</v>
      </c>
      <c r="D160" s="8" t="s">
        <v>325</v>
      </c>
      <c r="E160" s="9">
        <v>9789951704410</v>
      </c>
      <c r="F160" s="10" t="s">
        <v>7</v>
      </c>
      <c r="G160" s="10" t="s">
        <v>326</v>
      </c>
      <c r="H160" s="11">
        <v>161</v>
      </c>
      <c r="I160" s="11">
        <f>I158*30</f>
        <v>269.7</v>
      </c>
      <c r="J160" s="12">
        <v>108.69999999999999</v>
      </c>
      <c r="K160" s="3"/>
      <c r="L160" s="3">
        <f t="shared" si="3"/>
        <v>0</v>
      </c>
    </row>
    <row r="161" spans="1:12" x14ac:dyDescent="0.25">
      <c r="A161" s="2"/>
      <c r="B161" s="2" t="s">
        <v>363</v>
      </c>
      <c r="C161" s="2" t="s">
        <v>355</v>
      </c>
      <c r="D161" s="8" t="s">
        <v>327</v>
      </c>
      <c r="E161" s="9">
        <v>9781407176956</v>
      </c>
      <c r="F161" s="10" t="s">
        <v>1</v>
      </c>
      <c r="G161" s="10" t="s">
        <v>328</v>
      </c>
      <c r="H161" s="11">
        <f>I161*0.75</f>
        <v>8.2424999999999997</v>
      </c>
      <c r="I161" s="11">
        <v>10.99</v>
      </c>
      <c r="J161" s="12"/>
      <c r="K161" s="3"/>
      <c r="L161" s="3">
        <f t="shared" si="3"/>
        <v>0</v>
      </c>
    </row>
    <row r="162" spans="1:12" x14ac:dyDescent="0.25">
      <c r="A162" s="2"/>
      <c r="B162" s="2" t="s">
        <v>363</v>
      </c>
      <c r="C162" s="2" t="s">
        <v>355</v>
      </c>
      <c r="D162" s="8" t="s">
        <v>329</v>
      </c>
      <c r="E162" s="9">
        <v>9789999618960</v>
      </c>
      <c r="F162" s="10" t="s">
        <v>4</v>
      </c>
      <c r="G162" s="10" t="s">
        <v>330</v>
      </c>
      <c r="H162" s="11">
        <f>I162*0.7</f>
        <v>76.929999999999993</v>
      </c>
      <c r="I162" s="11">
        <f>10.99*10</f>
        <v>109.9</v>
      </c>
      <c r="J162" s="12">
        <v>32.970000000000013</v>
      </c>
      <c r="K162" s="3"/>
      <c r="L162" s="3">
        <f t="shared" si="3"/>
        <v>0</v>
      </c>
    </row>
    <row r="163" spans="1:12" x14ac:dyDescent="0.25">
      <c r="A163" s="2"/>
      <c r="B163" s="2" t="s">
        <v>363</v>
      </c>
      <c r="C163" s="2" t="s">
        <v>355</v>
      </c>
      <c r="D163" s="8" t="s">
        <v>331</v>
      </c>
      <c r="E163" s="9">
        <v>9789951704458</v>
      </c>
      <c r="F163" s="10" t="s">
        <v>7</v>
      </c>
      <c r="G163" s="10" t="s">
        <v>332</v>
      </c>
      <c r="H163" s="11">
        <v>197</v>
      </c>
      <c r="I163" s="11">
        <f>I161*30</f>
        <v>329.7</v>
      </c>
      <c r="J163" s="12">
        <v>132.69999999999999</v>
      </c>
      <c r="K163" s="3"/>
      <c r="L163" s="3">
        <f t="shared" si="3"/>
        <v>0</v>
      </c>
    </row>
    <row r="164" spans="1:12" x14ac:dyDescent="0.25">
      <c r="A164" s="2"/>
      <c r="B164" s="2" t="s">
        <v>363</v>
      </c>
      <c r="C164" s="2" t="s">
        <v>355</v>
      </c>
      <c r="D164" s="8" t="s">
        <v>333</v>
      </c>
      <c r="E164" s="9">
        <v>9781407176963</v>
      </c>
      <c r="F164" s="10" t="s">
        <v>1</v>
      </c>
      <c r="G164" s="10" t="s">
        <v>334</v>
      </c>
      <c r="H164" s="11">
        <f>I164*0.75</f>
        <v>6.7424999999999997</v>
      </c>
      <c r="I164" s="11">
        <v>8.99</v>
      </c>
      <c r="J164" s="12"/>
      <c r="K164" s="3"/>
      <c r="L164" s="3">
        <f t="shared" si="3"/>
        <v>0</v>
      </c>
    </row>
    <row r="165" spans="1:12" x14ac:dyDescent="0.25">
      <c r="A165" s="2"/>
      <c r="B165" s="2" t="s">
        <v>363</v>
      </c>
      <c r="C165" s="2" t="s">
        <v>355</v>
      </c>
      <c r="D165" s="8" t="s">
        <v>335</v>
      </c>
      <c r="E165" s="9">
        <v>9789999618977</v>
      </c>
      <c r="F165" s="10" t="s">
        <v>4</v>
      </c>
      <c r="G165" s="10" t="s">
        <v>336</v>
      </c>
      <c r="H165" s="11">
        <f t="shared" ref="H165" si="4">I165*0.7</f>
        <v>62.93</v>
      </c>
      <c r="I165" s="11">
        <f>8.99*10</f>
        <v>89.9</v>
      </c>
      <c r="J165" s="12">
        <v>26.970000000000006</v>
      </c>
      <c r="K165" s="3"/>
      <c r="L165" s="3">
        <f t="shared" si="3"/>
        <v>0</v>
      </c>
    </row>
    <row r="166" spans="1:12" x14ac:dyDescent="0.25">
      <c r="A166" s="2"/>
      <c r="B166" s="2" t="s">
        <v>363</v>
      </c>
      <c r="C166" s="2" t="s">
        <v>355</v>
      </c>
      <c r="D166" s="8" t="s">
        <v>337</v>
      </c>
      <c r="E166" s="9">
        <v>9789951704496</v>
      </c>
      <c r="F166" s="10" t="s">
        <v>7</v>
      </c>
      <c r="G166" s="10" t="s">
        <v>338</v>
      </c>
      <c r="H166" s="11">
        <v>161</v>
      </c>
      <c r="I166" s="11">
        <f>I164*30</f>
        <v>269.7</v>
      </c>
      <c r="J166" s="12">
        <v>108.69999999999999</v>
      </c>
      <c r="K166" s="3"/>
      <c r="L166" s="3">
        <f t="shared" si="3"/>
        <v>0</v>
      </c>
    </row>
    <row r="167" spans="1:12" x14ac:dyDescent="0.25">
      <c r="J167" s="2" t="s">
        <v>351</v>
      </c>
      <c r="K167" s="3"/>
      <c r="L167" s="4"/>
    </row>
    <row r="168" spans="1:12" x14ac:dyDescent="0.25">
      <c r="J168" s="19"/>
      <c r="K168" s="20"/>
    </row>
    <row r="169" spans="1:12" x14ac:dyDescent="0.25">
      <c r="J169" s="19"/>
      <c r="K169" s="20"/>
    </row>
    <row r="170" spans="1:12" x14ac:dyDescent="0.25">
      <c r="J170" s="19"/>
      <c r="K170" s="20"/>
    </row>
    <row r="171" spans="1:12" x14ac:dyDescent="0.25">
      <c r="J171" s="19"/>
      <c r="K171" s="19"/>
    </row>
  </sheetData>
  <conditionalFormatting sqref="H4">
    <cfRule type="cellIs" dxfId="64" priority="223" operator="equal">
      <formula>0</formula>
    </cfRule>
  </conditionalFormatting>
  <conditionalFormatting sqref="E38 E20 E22:E23 E25:E26 E28 E40:E41 E43:E44 E46">
    <cfRule type="duplicateValues" dxfId="63" priority="222"/>
  </conditionalFormatting>
  <conditionalFormatting sqref="E38 E20 E22:E23 E25:E26 E28 E40:E41 E43:E44 E46">
    <cfRule type="duplicateValues" dxfId="62" priority="219"/>
    <cfRule type="duplicateValues" dxfId="61" priority="220"/>
    <cfRule type="duplicateValues" dxfId="60" priority="221"/>
  </conditionalFormatting>
  <conditionalFormatting sqref="E38 E20 E22:E23 E25:E26 E28 E40:E41 E43:E44 E46">
    <cfRule type="duplicateValues" dxfId="59" priority="217"/>
    <cfRule type="duplicateValues" dxfId="58" priority="218"/>
  </conditionalFormatting>
  <conditionalFormatting sqref="E121:E122 E103:E104 E76:E77 E49:E50 E47 E29 E2 E4:E5 E7:E8 E10:E11 E13:E14 E16:E17 E19 E31:E32 E34:E35 E37 E61:E62 E58:E59 E64:E65 E52:E53 E55:E56 E67:E68 E70:E71 E73:E74 E85:E86 E88:E89 E91:E92 E79:E80 E82:E83 E94:E95 E97:E98 E100:E101 E106:E107 E109:E110 E112:E113 E115:E116 E118:E119 E124:E125 E127:E128 E130:E131 E133:E134 E136:E137 E139:E140 E142:E143 E145:E146 E148:E149 E151:E152 E154:E155 E157:E158 E160:E161 E163:E164 E166">
    <cfRule type="duplicateValues" dxfId="57" priority="216"/>
  </conditionalFormatting>
  <conditionalFormatting sqref="D2:D166">
    <cfRule type="duplicateValues" dxfId="56" priority="215"/>
  </conditionalFormatting>
  <conditionalFormatting sqref="E61:E62 E49:E50 E2:E47 E58:E59 E64:E65 E52:E53 E55:E56 E67:E68 E70:E71 E73:E166">
    <cfRule type="duplicateValues" dxfId="55" priority="214"/>
  </conditionalFormatting>
  <conditionalFormatting sqref="H7">
    <cfRule type="cellIs" dxfId="54" priority="196" operator="equal">
      <formula>0</formula>
    </cfRule>
  </conditionalFormatting>
  <conditionalFormatting sqref="H10">
    <cfRule type="cellIs" dxfId="53" priority="195" operator="equal">
      <formula>0</formula>
    </cfRule>
  </conditionalFormatting>
  <conditionalFormatting sqref="H13">
    <cfRule type="cellIs" dxfId="52" priority="194" operator="equal">
      <formula>0</formula>
    </cfRule>
  </conditionalFormatting>
  <conditionalFormatting sqref="H16">
    <cfRule type="cellIs" dxfId="51" priority="193" operator="equal">
      <formula>0</formula>
    </cfRule>
  </conditionalFormatting>
  <conditionalFormatting sqref="H19">
    <cfRule type="cellIs" dxfId="50" priority="192" operator="equal">
      <formula>0</formula>
    </cfRule>
  </conditionalFormatting>
  <conditionalFormatting sqref="H22">
    <cfRule type="cellIs" dxfId="49" priority="191" operator="equal">
      <formula>0</formula>
    </cfRule>
  </conditionalFormatting>
  <conditionalFormatting sqref="H25">
    <cfRule type="cellIs" dxfId="48" priority="190" operator="equal">
      <formula>0</formula>
    </cfRule>
  </conditionalFormatting>
  <conditionalFormatting sqref="H28">
    <cfRule type="cellIs" dxfId="47" priority="189" operator="equal">
      <formula>0</formula>
    </cfRule>
  </conditionalFormatting>
  <conditionalFormatting sqref="H31">
    <cfRule type="cellIs" dxfId="46" priority="188" operator="equal">
      <formula>0</formula>
    </cfRule>
  </conditionalFormatting>
  <conditionalFormatting sqref="H34">
    <cfRule type="cellIs" dxfId="45" priority="187" operator="equal">
      <formula>0</formula>
    </cfRule>
  </conditionalFormatting>
  <conditionalFormatting sqref="H37">
    <cfRule type="cellIs" dxfId="44" priority="186" operator="equal">
      <formula>0</formula>
    </cfRule>
  </conditionalFormatting>
  <conditionalFormatting sqref="H40">
    <cfRule type="cellIs" dxfId="43" priority="185" operator="equal">
      <formula>0</formula>
    </cfRule>
  </conditionalFormatting>
  <conditionalFormatting sqref="H43">
    <cfRule type="cellIs" dxfId="42" priority="184" operator="equal">
      <formula>0</formula>
    </cfRule>
  </conditionalFormatting>
  <conditionalFormatting sqref="H46">
    <cfRule type="cellIs" dxfId="41" priority="183" operator="equal">
      <formula>0</formula>
    </cfRule>
  </conditionalFormatting>
  <conditionalFormatting sqref="H49">
    <cfRule type="cellIs" dxfId="40" priority="182" operator="equal">
      <formula>0</formula>
    </cfRule>
  </conditionalFormatting>
  <conditionalFormatting sqref="H52">
    <cfRule type="cellIs" dxfId="39" priority="181" operator="equal">
      <formula>0</formula>
    </cfRule>
  </conditionalFormatting>
  <conditionalFormatting sqref="H55">
    <cfRule type="cellIs" dxfId="38" priority="180" operator="equal">
      <formula>0</formula>
    </cfRule>
  </conditionalFormatting>
  <conditionalFormatting sqref="H58">
    <cfRule type="cellIs" dxfId="37" priority="179" operator="equal">
      <formula>0</formula>
    </cfRule>
  </conditionalFormatting>
  <conditionalFormatting sqref="H61">
    <cfRule type="cellIs" dxfId="36" priority="178" operator="equal">
      <formula>0</formula>
    </cfRule>
  </conditionalFormatting>
  <conditionalFormatting sqref="H64">
    <cfRule type="cellIs" dxfId="35" priority="177" operator="equal">
      <formula>0</formula>
    </cfRule>
  </conditionalFormatting>
  <conditionalFormatting sqref="H67">
    <cfRule type="cellIs" dxfId="34" priority="176" operator="equal">
      <formula>0</formula>
    </cfRule>
  </conditionalFormatting>
  <conditionalFormatting sqref="H70">
    <cfRule type="cellIs" dxfId="33" priority="175" operator="equal">
      <formula>0</formula>
    </cfRule>
  </conditionalFormatting>
  <conditionalFormatting sqref="H73">
    <cfRule type="cellIs" dxfId="32" priority="174" operator="equal">
      <formula>0</formula>
    </cfRule>
  </conditionalFormatting>
  <conditionalFormatting sqref="H76">
    <cfRule type="cellIs" dxfId="31" priority="173" operator="equal">
      <formula>0</formula>
    </cfRule>
  </conditionalFormatting>
  <conditionalFormatting sqref="H79">
    <cfRule type="cellIs" dxfId="30" priority="172" operator="equal">
      <formula>0</formula>
    </cfRule>
  </conditionalFormatting>
  <conditionalFormatting sqref="H82">
    <cfRule type="cellIs" dxfId="29" priority="171" operator="equal">
      <formula>0</formula>
    </cfRule>
  </conditionalFormatting>
  <conditionalFormatting sqref="H85">
    <cfRule type="cellIs" dxfId="28" priority="170" operator="equal">
      <formula>0</formula>
    </cfRule>
  </conditionalFormatting>
  <conditionalFormatting sqref="H88">
    <cfRule type="cellIs" dxfId="27" priority="169" operator="equal">
      <formula>0</formula>
    </cfRule>
  </conditionalFormatting>
  <conditionalFormatting sqref="H91">
    <cfRule type="cellIs" dxfId="26" priority="168" operator="equal">
      <formula>0</formula>
    </cfRule>
  </conditionalFormatting>
  <conditionalFormatting sqref="H94">
    <cfRule type="cellIs" dxfId="25" priority="167" operator="equal">
      <formula>0</formula>
    </cfRule>
  </conditionalFormatting>
  <conditionalFormatting sqref="H97">
    <cfRule type="cellIs" dxfId="24" priority="166" operator="equal">
      <formula>0</formula>
    </cfRule>
  </conditionalFormatting>
  <conditionalFormatting sqref="H100">
    <cfRule type="cellIs" dxfId="23" priority="165" operator="equal">
      <formula>0</formula>
    </cfRule>
  </conditionalFormatting>
  <conditionalFormatting sqref="H103">
    <cfRule type="cellIs" dxfId="22" priority="164" operator="equal">
      <formula>0</formula>
    </cfRule>
  </conditionalFormatting>
  <conditionalFormatting sqref="H106">
    <cfRule type="cellIs" dxfId="21" priority="163" operator="equal">
      <formula>0</formula>
    </cfRule>
  </conditionalFormatting>
  <conditionalFormatting sqref="H109">
    <cfRule type="cellIs" dxfId="20" priority="162" operator="equal">
      <formula>0</formula>
    </cfRule>
  </conditionalFormatting>
  <conditionalFormatting sqref="H112">
    <cfRule type="cellIs" dxfId="19" priority="161" operator="equal">
      <formula>0</formula>
    </cfRule>
  </conditionalFormatting>
  <conditionalFormatting sqref="H115">
    <cfRule type="cellIs" dxfId="18" priority="160" operator="equal">
      <formula>0</formula>
    </cfRule>
  </conditionalFormatting>
  <conditionalFormatting sqref="H118">
    <cfRule type="cellIs" dxfId="17" priority="159" operator="equal">
      <formula>0</formula>
    </cfRule>
  </conditionalFormatting>
  <conditionalFormatting sqref="H121">
    <cfRule type="cellIs" dxfId="16" priority="158" operator="equal">
      <formula>0</formula>
    </cfRule>
  </conditionalFormatting>
  <conditionalFormatting sqref="H124">
    <cfRule type="cellIs" dxfId="15" priority="157" operator="equal">
      <formula>0</formula>
    </cfRule>
  </conditionalFormatting>
  <conditionalFormatting sqref="H127">
    <cfRule type="cellIs" dxfId="14" priority="156" operator="equal">
      <formula>0</formula>
    </cfRule>
  </conditionalFormatting>
  <conditionalFormatting sqref="E61:E62 E49:E50 E58:E59 E64:E65 E52:E53 E55:E56 E67:E68 E70:E71 E73:E166 E2:E47">
    <cfRule type="duplicateValues" dxfId="13" priority="13"/>
    <cfRule type="duplicateValues" dxfId="12" priority="14"/>
  </conditionalFormatting>
  <conditionalFormatting sqref="E33 E36 E39 E30 E45 E42 E6 E9 E12 E15 E18 E21 E3 E27 E24">
    <cfRule type="duplicateValues" dxfId="11" priority="12"/>
  </conditionalFormatting>
  <conditionalFormatting sqref="E60 E51 E54 E66 E48 E72 E69 E63 E57">
    <cfRule type="duplicateValues" dxfId="10" priority="11"/>
  </conditionalFormatting>
  <conditionalFormatting sqref="E60 E51 E54 E66 E48 E72 E69 E63 E57">
    <cfRule type="duplicateValues" dxfId="9" priority="9"/>
    <cfRule type="duplicateValues" dxfId="8" priority="10"/>
  </conditionalFormatting>
  <conditionalFormatting sqref="D33 D30 D6 D9 D12 D15 D18 D21 D3 D27 D24 D38 D41 D44 D47 D50 D53 D35 D58 D61 D64 D67 D70 D55 D77:D78 D80:D81 D83:D84 D86:D87 D89:D90 D92:D93 D74:D75 D98:D99 D95:D96 D105:D106 D108:D109 D111:D112 D114:D115 D117:D118 D120:D121 D101:D103 D123:D124 D156 D153 D129 D132 D135 D138 D141 D144 D126 D150 D147 D162:D163 D165:D166 D158:D160">
    <cfRule type="duplicateValues" dxfId="7" priority="8"/>
  </conditionalFormatting>
  <conditionalFormatting sqref="E165 E162 E159 E156 E153 E150 E147 E144 E141 E138 E123 E126 E129 E120 E135 E132 E105 E108 E111 E102 E117 E114 E78 E81 E93 E75 E99 E96 E90 E87 E84">
    <cfRule type="duplicateValues" dxfId="6" priority="7"/>
  </conditionalFormatting>
  <conditionalFormatting sqref="D2:D166">
    <cfRule type="duplicateValues" dxfId="5" priority="6"/>
  </conditionalFormatting>
  <conditionalFormatting sqref="E61:E62">
    <cfRule type="duplicateValues" dxfId="4" priority="5"/>
  </conditionalFormatting>
  <conditionalFormatting sqref="E2:E166">
    <cfRule type="duplicateValues" dxfId="3" priority="4"/>
  </conditionalFormatting>
  <conditionalFormatting sqref="D2:D166">
    <cfRule type="duplicateValues" dxfId="2" priority="3"/>
  </conditionalFormatting>
  <conditionalFormatting sqref="E2:E166">
    <cfRule type="duplicateValues" dxfId="1" priority="2"/>
  </conditionalFormatting>
  <conditionalFormatting sqref="K6:K170">
    <cfRule type="cellIs" dxfId="0" priority="1" operator="greaterThan">
      <formula>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Scholastic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Chloe</dc:creator>
  <cp:lastModifiedBy>Terry, Chloe</cp:lastModifiedBy>
  <dcterms:created xsi:type="dcterms:W3CDTF">2019-07-24T10:03:08Z</dcterms:created>
  <dcterms:modified xsi:type="dcterms:W3CDTF">2019-07-24T10:20:16Z</dcterms:modified>
</cp:coreProperties>
</file>